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45" windowWidth="15195" windowHeight="8700" activeTab="1"/>
  </bookViews>
  <sheets>
    <sheet name="Legenda uso 76 ordinato CLC" sheetId="4" r:id="rId1"/>
    <sheet name="1976-1994" sheetId="1" r:id="rId2"/>
    <sheet name="1976-1994 sintetica" sheetId="5" r:id="rId3"/>
  </sheets>
  <definedNames>
    <definedName name="_xlnm.Print_Area" localSheetId="1">'1976-1994'!$K$2:$P$32</definedName>
    <definedName name="_xlnm.Print_Area" localSheetId="2">'1976-1994 sintetica'!$K$2:$P$32</definedName>
  </definedNames>
  <calcPr calcId="145621"/>
</workbook>
</file>

<file path=xl/calcChain.xml><?xml version="1.0" encoding="utf-8"?>
<calcChain xmlns="http://schemas.openxmlformats.org/spreadsheetml/2006/main">
  <c r="N32" i="5" l="1"/>
  <c r="M32" i="5"/>
  <c r="P31" i="5"/>
  <c r="O31" i="5"/>
  <c r="P30" i="5"/>
  <c r="O30" i="5"/>
  <c r="H30" i="5"/>
  <c r="C30" i="5" s="1"/>
  <c r="G30" i="5"/>
  <c r="B30" i="5" s="1"/>
  <c r="O29" i="5"/>
  <c r="O28" i="5"/>
  <c r="H28" i="5"/>
  <c r="G28" i="5"/>
  <c r="P27" i="5"/>
  <c r="O27" i="5"/>
  <c r="H27" i="5"/>
  <c r="J27" i="5" s="1"/>
  <c r="G27" i="5"/>
  <c r="P26" i="5"/>
  <c r="O26" i="5"/>
  <c r="H26" i="5"/>
  <c r="G26" i="5"/>
  <c r="P25" i="5"/>
  <c r="O25" i="5"/>
  <c r="P24" i="5"/>
  <c r="O24" i="5"/>
  <c r="P23" i="5"/>
  <c r="O23" i="5"/>
  <c r="H23" i="5"/>
  <c r="G23" i="5"/>
  <c r="P22" i="5"/>
  <c r="O22" i="5"/>
  <c r="P21" i="5"/>
  <c r="O21" i="5"/>
  <c r="P20" i="5"/>
  <c r="O20" i="5"/>
  <c r="P19" i="5"/>
  <c r="O19" i="5"/>
  <c r="H19" i="5"/>
  <c r="G19" i="5"/>
  <c r="H18" i="5"/>
  <c r="P17" i="5"/>
  <c r="O17" i="5"/>
  <c r="H17" i="5"/>
  <c r="G17" i="5"/>
  <c r="B9" i="5" s="1"/>
  <c r="P16" i="5"/>
  <c r="O16" i="5"/>
  <c r="O15" i="5"/>
  <c r="P14" i="5"/>
  <c r="O14" i="5"/>
  <c r="P13" i="5"/>
  <c r="O13" i="5"/>
  <c r="P12" i="5"/>
  <c r="O12" i="5"/>
  <c r="H12" i="5"/>
  <c r="G12" i="5"/>
  <c r="P11" i="5"/>
  <c r="O11" i="5"/>
  <c r="P10" i="5"/>
  <c r="O10" i="5"/>
  <c r="P9" i="5"/>
  <c r="O9" i="5"/>
  <c r="H9" i="5"/>
  <c r="G9" i="5"/>
  <c r="P8" i="5"/>
  <c r="O8" i="5"/>
  <c r="H8" i="5"/>
  <c r="G8" i="5"/>
  <c r="P7" i="5"/>
  <c r="O7" i="5"/>
  <c r="H7" i="5"/>
  <c r="G7" i="5"/>
  <c r="P6" i="5"/>
  <c r="O6" i="5"/>
  <c r="P5" i="5"/>
  <c r="O5" i="5"/>
  <c r="H5" i="5"/>
  <c r="G5" i="5"/>
  <c r="J5" i="5" s="1"/>
  <c r="P4" i="5"/>
  <c r="O4" i="5"/>
  <c r="H4" i="5"/>
  <c r="G4" i="5"/>
  <c r="G32" i="5" s="1"/>
  <c r="H27" i="1"/>
  <c r="G9" i="1"/>
  <c r="H9" i="1"/>
  <c r="H28" i="1"/>
  <c r="H23" i="1"/>
  <c r="G19" i="1"/>
  <c r="G23" i="1"/>
  <c r="G26" i="1"/>
  <c r="H17" i="1"/>
  <c r="I17" i="1" s="1"/>
  <c r="H18" i="1"/>
  <c r="G12" i="1"/>
  <c r="G17" i="1"/>
  <c r="H7" i="1"/>
  <c r="H8" i="1"/>
  <c r="G4" i="1"/>
  <c r="G5" i="1"/>
  <c r="G7" i="1"/>
  <c r="G8" i="1"/>
  <c r="G30" i="1"/>
  <c r="B30" i="1" s="1"/>
  <c r="G28" i="1"/>
  <c r="G27" i="1"/>
  <c r="P12" i="1"/>
  <c r="O28" i="1"/>
  <c r="P5" i="1"/>
  <c r="P7" i="1"/>
  <c r="P10" i="1"/>
  <c r="P11" i="1"/>
  <c r="P17" i="1"/>
  <c r="P23" i="1"/>
  <c r="P24" i="1"/>
  <c r="P25" i="1"/>
  <c r="O5" i="1"/>
  <c r="O7" i="1"/>
  <c r="O8" i="1"/>
  <c r="O11" i="1"/>
  <c r="O17" i="1"/>
  <c r="O23" i="1"/>
  <c r="O24" i="1"/>
  <c r="O25" i="1"/>
  <c r="O29" i="1"/>
  <c r="B27" i="1"/>
  <c r="O27" i="1"/>
  <c r="O10" i="1"/>
  <c r="P27" i="1"/>
  <c r="P8" i="1"/>
  <c r="O12" i="1"/>
  <c r="M32" i="1"/>
  <c r="O9" i="1"/>
  <c r="P9" i="1"/>
  <c r="B19" i="5" l="1"/>
  <c r="I7" i="5"/>
  <c r="I12" i="5"/>
  <c r="I26" i="5"/>
  <c r="I17" i="5"/>
  <c r="I5" i="5"/>
  <c r="I23" i="5"/>
  <c r="I23" i="1"/>
  <c r="J7" i="5"/>
  <c r="I27" i="5"/>
  <c r="J9" i="5"/>
  <c r="C9" i="5"/>
  <c r="D9" i="5" s="1"/>
  <c r="C19" i="5"/>
  <c r="D19" i="5" s="1"/>
  <c r="J8" i="5"/>
  <c r="J26" i="5"/>
  <c r="C4" i="5"/>
  <c r="D4" i="5" s="1"/>
  <c r="B27" i="5"/>
  <c r="I28" i="5"/>
  <c r="B4" i="5"/>
  <c r="I8" i="5"/>
  <c r="J17" i="5"/>
  <c r="D30" i="5"/>
  <c r="E30" i="5"/>
  <c r="J12" i="5"/>
  <c r="I9" i="5"/>
  <c r="I30" i="5"/>
  <c r="J30" i="5"/>
  <c r="I4" i="5"/>
  <c r="J19" i="5"/>
  <c r="C27" i="5"/>
  <c r="J4" i="5"/>
  <c r="H32" i="5"/>
  <c r="I19" i="5"/>
  <c r="J23" i="5"/>
  <c r="B9" i="1"/>
  <c r="B4" i="1"/>
  <c r="J7" i="1"/>
  <c r="J27" i="1"/>
  <c r="G32" i="1"/>
  <c r="I9" i="1"/>
  <c r="B19" i="1"/>
  <c r="I28" i="1"/>
  <c r="J23" i="1"/>
  <c r="I8" i="1"/>
  <c r="I27" i="1"/>
  <c r="C27" i="1"/>
  <c r="P13" i="1"/>
  <c r="O13" i="1"/>
  <c r="P21" i="1"/>
  <c r="J8" i="1"/>
  <c r="J9" i="1"/>
  <c r="P22" i="1"/>
  <c r="O22" i="1"/>
  <c r="J17" i="1"/>
  <c r="I7" i="1"/>
  <c r="E4" i="5" l="1"/>
  <c r="E9" i="5"/>
  <c r="E19" i="5"/>
  <c r="B32" i="1"/>
  <c r="B32" i="5"/>
  <c r="D27" i="5"/>
  <c r="E27" i="5"/>
  <c r="C32" i="5"/>
  <c r="D27" i="1"/>
  <c r="E27" i="1"/>
  <c r="O15" i="1"/>
  <c r="O21" i="1"/>
  <c r="O26" i="1"/>
  <c r="O19" i="1"/>
  <c r="O30" i="1"/>
  <c r="O20" i="1"/>
  <c r="H30" i="1"/>
  <c r="I30" i="1" s="1"/>
  <c r="P26" i="1"/>
  <c r="H26" i="1"/>
  <c r="I26" i="1" s="1"/>
  <c r="O6" i="1"/>
  <c r="H5" i="1"/>
  <c r="J5" i="1" s="1"/>
  <c r="O14" i="1"/>
  <c r="H12" i="1"/>
  <c r="C9" i="1" s="1"/>
  <c r="O4" i="1"/>
  <c r="N32" i="1"/>
  <c r="H4" i="1"/>
  <c r="J4" i="1" s="1"/>
  <c r="P16" i="1"/>
  <c r="P20" i="1"/>
  <c r="O16" i="1"/>
  <c r="O31" i="1"/>
  <c r="P31" i="1"/>
  <c r="P6" i="1"/>
  <c r="P30" i="1"/>
  <c r="P4" i="1"/>
  <c r="P19" i="1"/>
  <c r="P14" i="1"/>
  <c r="H19" i="1"/>
  <c r="I19" i="1" s="1"/>
  <c r="I5" i="1" l="1"/>
  <c r="C4" i="1"/>
  <c r="E4" i="1" s="1"/>
  <c r="C19" i="1"/>
  <c r="E19" i="1" s="1"/>
  <c r="J26" i="1"/>
  <c r="D9" i="1"/>
  <c r="E9" i="1"/>
  <c r="C30" i="1"/>
  <c r="D19" i="1"/>
  <c r="J12" i="1"/>
  <c r="I12" i="1"/>
  <c r="H32" i="1"/>
  <c r="J30" i="1"/>
  <c r="I4" i="1"/>
  <c r="J19" i="1"/>
  <c r="D4" i="1" l="1"/>
  <c r="C32" i="1"/>
  <c r="D30" i="1"/>
  <c r="E30" i="1"/>
</calcChain>
</file>

<file path=xl/sharedStrings.xml><?xml version="1.0" encoding="utf-8"?>
<sst xmlns="http://schemas.openxmlformats.org/spreadsheetml/2006/main" count="295" uniqueCount="147">
  <si>
    <t>I Livello</t>
  </si>
  <si>
    <t>II Livello</t>
  </si>
  <si>
    <t>III Livello</t>
  </si>
  <si>
    <t>1. Territori modellati artificialmente</t>
  </si>
  <si>
    <t xml:space="preserve">1.1 Zone urbanizzate  </t>
  </si>
  <si>
    <t>1.2 Insediamenti produttivi, commerciali, dei servizi pubblici e privati, delle reti e delle aree infrastrutturali</t>
  </si>
  <si>
    <t>1.4 Aree verdi artificiali non agricole</t>
  </si>
  <si>
    <t>2. Territori agricoli</t>
  </si>
  <si>
    <t>2.1 Seminativi</t>
  </si>
  <si>
    <t>2.2 Colture permanenti</t>
  </si>
  <si>
    <t xml:space="preserve">2.3 Prati stabili  </t>
  </si>
  <si>
    <t>Pp</t>
  </si>
  <si>
    <t>3. Territori boscati e ambienti seminaturali</t>
  </si>
  <si>
    <t>3.1 Aree boscate</t>
  </si>
  <si>
    <t>Cf</t>
  </si>
  <si>
    <t>3.2 Ambienti con vegetazione arbustiva e/o erbacea in evoluzione</t>
  </si>
  <si>
    <t>3.3 Zone aperte con vegetazione rada o assente</t>
  </si>
  <si>
    <t>4. Ambiente umido</t>
  </si>
  <si>
    <t>4.1 Zone umide interne</t>
  </si>
  <si>
    <t>4.2 Zone umide marittime</t>
  </si>
  <si>
    <t>5. Ambiente delle acque</t>
  </si>
  <si>
    <t>5.1 Acque continentali</t>
  </si>
  <si>
    <t>%</t>
  </si>
  <si>
    <t>variazione</t>
  </si>
  <si>
    <t>-</t>
  </si>
  <si>
    <t>Aree urbane - Autostrade</t>
  </si>
  <si>
    <t>Ze</t>
  </si>
  <si>
    <t>Area in ettari</t>
  </si>
  <si>
    <t>Area %</t>
  </si>
  <si>
    <t>Totale</t>
  </si>
  <si>
    <t>Zone industriali</t>
  </si>
  <si>
    <t>Aeroporti ed infrastrutture associate</t>
  </si>
  <si>
    <t>Zone interessate da attività estrattive, discariche</t>
  </si>
  <si>
    <t>Zone verdi pubbliche e private (parchi, giardini, ville, ecc..)</t>
  </si>
  <si>
    <t xml:space="preserve">Aree agricole eterogenee  </t>
  </si>
  <si>
    <t>Prati, pascoli, prato-pascoli, pascoli arborati</t>
  </si>
  <si>
    <r>
      <t>Uliveti</t>
    </r>
    <r>
      <rPr>
        <sz val="18"/>
        <rFont val="Arial"/>
        <family val="2"/>
      </rPr>
      <t xml:space="preserve"> </t>
    </r>
  </si>
  <si>
    <r>
      <t>Frutteti</t>
    </r>
    <r>
      <rPr>
        <sz val="18"/>
        <rFont val="Arial"/>
        <family val="2"/>
      </rPr>
      <t xml:space="preserve"> </t>
    </r>
  </si>
  <si>
    <r>
      <t>Vigneti</t>
    </r>
    <r>
      <rPr>
        <sz val="18"/>
        <rFont val="Arial"/>
        <family val="2"/>
      </rPr>
      <t xml:space="preserve"> </t>
    </r>
  </si>
  <si>
    <t>Colture specializzate</t>
  </si>
  <si>
    <r>
      <t>Risaie</t>
    </r>
    <r>
      <rPr>
        <sz val="18"/>
        <rFont val="Arial"/>
        <family val="2"/>
      </rPr>
      <t xml:space="preserve"> </t>
    </r>
  </si>
  <si>
    <t>Orti, serre, vivai, colture sotto tunnel</t>
  </si>
  <si>
    <r>
      <t>Formazioni di conifere adulte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e boschi misti</t>
    </r>
  </si>
  <si>
    <t>Ba, Bm</t>
  </si>
  <si>
    <r>
      <t>Castagneti da frutto</t>
    </r>
    <r>
      <rPr>
        <sz val="18"/>
        <rFont val="Arial"/>
        <family val="2"/>
      </rPr>
      <t xml:space="preserve">  </t>
    </r>
  </si>
  <si>
    <r>
      <t>Praterie e brughiere cacuminali</t>
    </r>
    <r>
      <rPr>
        <sz val="18"/>
        <rFont val="Arial"/>
        <family val="2"/>
      </rPr>
      <t xml:space="preserve">  </t>
    </r>
  </si>
  <si>
    <t>Zone cespugliate o con copertura arborea molto carente</t>
  </si>
  <si>
    <r>
      <t>Rimboschimenti recenti</t>
    </r>
    <r>
      <rPr>
        <sz val="18"/>
        <rFont val="Arial"/>
        <family val="2"/>
      </rPr>
      <t xml:space="preserve"> </t>
    </r>
  </si>
  <si>
    <r>
      <t>Zone a prevalente affioramento litoide</t>
    </r>
    <r>
      <rPr>
        <sz val="18"/>
        <rFont val="Arial"/>
        <family val="2"/>
      </rPr>
      <t xml:space="preserve">  </t>
    </r>
  </si>
  <si>
    <t>Saline attive o in via di abbandono</t>
  </si>
  <si>
    <t>Corsi d'acqua (alvei di piena ordinaria anche in caso di arginatura artificiale)</t>
  </si>
  <si>
    <t>Corpi d'acqua (laghi, maceri, colture ittiche, casse di colmata, ecc..) a livello ordinario</t>
  </si>
  <si>
    <t>Fc, Fs, Fm</t>
  </si>
  <si>
    <t>So, Sv</t>
  </si>
  <si>
    <t>Sr</t>
  </si>
  <si>
    <t>Cv</t>
  </si>
  <si>
    <t>Co</t>
  </si>
  <si>
    <t>Zo</t>
  </si>
  <si>
    <t>Formazioni boschive con dominanza del faggio</t>
  </si>
  <si>
    <t>Bf</t>
  </si>
  <si>
    <t>Bq, Bs, Bp</t>
  </si>
  <si>
    <t>Bc</t>
  </si>
  <si>
    <t>Ta</t>
  </si>
  <si>
    <t>Ui, Ut</t>
  </si>
  <si>
    <t>Us</t>
  </si>
  <si>
    <t>An, Ap, Ax, Aa</t>
  </si>
  <si>
    <t>Zone acquitrinose e paludose</t>
  </si>
  <si>
    <t>Af, Av, Ar, Ac</t>
  </si>
  <si>
    <t xml:space="preserve">  2.4 Zone agricole eterogenee</t>
  </si>
  <si>
    <t>Pioppeti e altre colture da legno</t>
  </si>
  <si>
    <t>1.3 Aree estrattive, discariche, cantieri</t>
  </si>
  <si>
    <t>Qa, Qi, Qq, Qu, Qr, Qc, Qs</t>
  </si>
  <si>
    <t>Seminativi semplici e arborati</t>
  </si>
  <si>
    <t>Se, Sn, Zt</t>
  </si>
  <si>
    <t>Tp</t>
  </si>
  <si>
    <t>Tn, Tc</t>
  </si>
  <si>
    <t>Ds, Dr, Dc, Dx, Di</t>
  </si>
  <si>
    <t>Vp, Vx, Vq, Vr, Vb, Vt, Vs, Vd, Vi, Va, Vm</t>
  </si>
  <si>
    <t>Cp, Cl</t>
  </si>
  <si>
    <t xml:space="preserve">Zone umide  e valli salmastre </t>
  </si>
  <si>
    <t>Up, Uv, Ua</t>
  </si>
  <si>
    <t>Ia, Ic, Is, Io, It, Rf, Rm, Rt, Re, Ri, Nc, Nd, Np</t>
  </si>
  <si>
    <t>Ec, Er, Ed, Rs</t>
  </si>
  <si>
    <t>Formazioni boschive del piano basale o submontano</t>
  </si>
  <si>
    <t>Al</t>
  </si>
  <si>
    <t>B</t>
  </si>
  <si>
    <t>Ba</t>
  </si>
  <si>
    <t>Br</t>
  </si>
  <si>
    <t>C</t>
  </si>
  <si>
    <t>Cp</t>
  </si>
  <si>
    <t>F</t>
  </si>
  <si>
    <t>I</t>
  </si>
  <si>
    <t>Iv</t>
  </si>
  <si>
    <t>L</t>
  </si>
  <si>
    <t>O</t>
  </si>
  <si>
    <t>Pc</t>
  </si>
  <si>
    <t>R</t>
  </si>
  <si>
    <t>S</t>
  </si>
  <si>
    <t>Sa</t>
  </si>
  <si>
    <t>V</t>
  </si>
  <si>
    <t>Za</t>
  </si>
  <si>
    <t>Zc</t>
  </si>
  <si>
    <t>Zi</t>
  </si>
  <si>
    <t>Zp</t>
  </si>
  <si>
    <t>Zr</t>
  </si>
  <si>
    <t>Zs</t>
  </si>
  <si>
    <t>Legenda uso del suolo 1976 - Edizione 2011</t>
  </si>
  <si>
    <t>Cod</t>
  </si>
  <si>
    <t>Sigla</t>
  </si>
  <si>
    <t>1.1.1  Aree urbane - Autostrade</t>
  </si>
  <si>
    <t>1.2.1  Zone industriali</t>
  </si>
  <si>
    <t>1.2.2  Aeroporti ed infrastrutture associate</t>
  </si>
  <si>
    <t>1.3 Aree estrattive, discariche</t>
  </si>
  <si>
    <t>1.3.1 Zone interessate da attività estrattive, discariche</t>
  </si>
  <si>
    <t>1.4.1 Zone verdi pubbliche e private (parchi, giardini, ville, ecc..)</t>
  </si>
  <si>
    <t>141, 142</t>
  </si>
  <si>
    <t>2.1.1 Seminativi semplici</t>
  </si>
  <si>
    <t>2.1.2 Seminativi arborati</t>
  </si>
  <si>
    <t>2.1.3 Seminativi arborati ad ulivo</t>
  </si>
  <si>
    <t>Su</t>
  </si>
  <si>
    <t>2.1.4 Orti, serre, vivai, colture sotto tunnel</t>
  </si>
  <si>
    <r>
      <t>2.1.5 Risaie</t>
    </r>
    <r>
      <rPr>
        <sz val="18"/>
        <rFont val="Arial"/>
        <family val="2"/>
      </rPr>
      <t xml:space="preserve"> </t>
    </r>
  </si>
  <si>
    <t>2.2.1 Colture specializzate</t>
  </si>
  <si>
    <r>
      <t>2.2.2 Vigneti</t>
    </r>
    <r>
      <rPr>
        <sz val="18"/>
        <rFont val="Arial"/>
        <family val="2"/>
      </rPr>
      <t xml:space="preserve"> </t>
    </r>
  </si>
  <si>
    <r>
      <t>2.2.3 Frutteti</t>
    </r>
    <r>
      <rPr>
        <sz val="18"/>
        <rFont val="Arial"/>
        <family val="2"/>
      </rPr>
      <t xml:space="preserve"> </t>
    </r>
  </si>
  <si>
    <r>
      <t>2.2.4 Uliveti</t>
    </r>
    <r>
      <rPr>
        <sz val="18"/>
        <rFont val="Arial"/>
        <family val="2"/>
      </rPr>
      <t xml:space="preserve"> </t>
    </r>
  </si>
  <si>
    <t>U</t>
  </si>
  <si>
    <r>
      <t>2.2.5 Pioppeti</t>
    </r>
    <r>
      <rPr>
        <sz val="18"/>
        <rFont val="Arial"/>
        <family val="2"/>
      </rPr>
      <t xml:space="preserve">  </t>
    </r>
  </si>
  <si>
    <t>2.3.1 Prati, pascoli, prato-pascoli, pascoli arborati</t>
  </si>
  <si>
    <t>3.1.1 Formazioni boschive con dominanza del faggio</t>
  </si>
  <si>
    <t>311 (senza 3115)</t>
  </si>
  <si>
    <t>3.1.2 Formazioni boschive del piano basale o submontano</t>
  </si>
  <si>
    <r>
      <t>3.1.3 Formazioni di conifere adulte</t>
    </r>
    <r>
      <rPr>
        <sz val="18"/>
        <rFont val="Arial"/>
        <family val="2"/>
      </rPr>
      <t xml:space="preserve"> </t>
    </r>
  </si>
  <si>
    <r>
      <t>3.1.4 Castagneti da frutto</t>
    </r>
    <r>
      <rPr>
        <sz val="18"/>
        <rFont val="Arial"/>
        <family val="2"/>
      </rPr>
      <t xml:space="preserve">  </t>
    </r>
  </si>
  <si>
    <r>
      <t>3.2.1 Praterie e brughiere cacuminali</t>
    </r>
    <r>
      <rPr>
        <sz val="18"/>
        <rFont val="Arial"/>
        <family val="2"/>
      </rPr>
      <t xml:space="preserve">  </t>
    </r>
  </si>
  <si>
    <t>3.2.2 Zone cespugliate o con copertura arborea molto carente</t>
  </si>
  <si>
    <r>
      <t>3.2.3 Rimboschimenti recenti</t>
    </r>
    <r>
      <rPr>
        <sz val="18"/>
        <rFont val="Arial"/>
        <family val="2"/>
      </rPr>
      <t xml:space="preserve"> </t>
    </r>
  </si>
  <si>
    <r>
      <t>3.3.1 Zone a prevalente affioramento litoide</t>
    </r>
    <r>
      <rPr>
        <sz val="18"/>
        <rFont val="Arial"/>
        <family val="2"/>
      </rPr>
      <t xml:space="preserve">  </t>
    </r>
  </si>
  <si>
    <t>4.1.1 Zone acquitrinose e paludose</t>
  </si>
  <si>
    <t>4.2.1 Zone umide salmastre</t>
  </si>
  <si>
    <t>4.2.2 Valli saturate parzialmente, temporaneamente o in permanenza da acqua salmastra o salata</t>
  </si>
  <si>
    <t>Vs</t>
  </si>
  <si>
    <t>4.2.3 Saline attive o in via di abbandono</t>
  </si>
  <si>
    <t>Sl</t>
  </si>
  <si>
    <t>5.1.1 Corsi d'acqua (alvei di piena ordinaria anche in caso di arginatura artificiale)</t>
  </si>
  <si>
    <t>5.1.2 Corpi d'acqua (laghi, maceri, colture ittiche, casse di colmata, ecc..) a livello ordinario</t>
  </si>
  <si>
    <t>Variazioni uso del suolo 1976-1994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</si>
</sst>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color indexed="8"/>
      <name val="Calibri"/>
      <family val="2"/>
    </font>
    <font>
      <b/>
      <sz val="16"/>
      <color indexed="12"/>
      <name val="Times New Roman"/>
      <family val="1"/>
    </font>
    <font>
      <sz val="12"/>
      <color indexed="12"/>
      <name val="Times New Roman"/>
      <family val="1"/>
    </font>
    <font>
      <sz val="10"/>
      <name val="Arial"/>
      <family val="2"/>
    </font>
    <font>
      <b/>
      <sz val="18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37" applyNumberFormat="0" applyAlignment="0" applyProtection="0"/>
    <xf numFmtId="0" fontId="16" fillId="0" borderId="38" applyNumberFormat="0" applyFill="0" applyAlignment="0" applyProtection="0"/>
    <xf numFmtId="0" fontId="17" fillId="27" borderId="39" applyNumberForma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8" fillId="34" borderId="37" applyNumberFormat="0" applyAlignment="0" applyProtection="0"/>
    <xf numFmtId="0" fontId="19" fillId="35" borderId="0" applyNumberFormat="0" applyBorder="0" applyAlignment="0" applyProtection="0"/>
    <xf numFmtId="0" fontId="11" fillId="0" borderId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13" fillId="36" borderId="40" applyNumberFormat="0" applyFont="0" applyAlignment="0" applyProtection="0"/>
    <xf numFmtId="0" fontId="13" fillId="36" borderId="40" applyNumberFormat="0" applyFont="0" applyAlignment="0" applyProtection="0"/>
    <xf numFmtId="0" fontId="13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8" fillId="36" borderId="40" applyNumberFormat="0" applyFont="0" applyAlignment="0" applyProtection="0"/>
    <xf numFmtId="0" fontId="20" fillId="26" borderId="4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2" applyNumberFormat="0" applyFill="0" applyAlignment="0" applyProtection="0"/>
    <xf numFmtId="0" fontId="25" fillId="0" borderId="43" applyNumberFormat="0" applyFill="0" applyAlignment="0" applyProtection="0"/>
    <xf numFmtId="0" fontId="26" fillId="0" borderId="4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45" applyNumberFormat="0" applyFill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1" fillId="36" borderId="40" applyNumberFormat="0" applyFont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226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left" vertical="center" wrapText="1" indent="1"/>
    </xf>
    <xf numFmtId="0" fontId="3" fillId="6" borderId="15" xfId="0" applyFont="1" applyFill="1" applyBorder="1" applyAlignment="1">
      <alignment horizontal="center" vertical="center" wrapText="1"/>
    </xf>
    <xf numFmtId="3" fontId="3" fillId="6" borderId="15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 wrapText="1"/>
    </xf>
    <xf numFmtId="4" fontId="3" fillId="6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 indent="1"/>
    </xf>
    <xf numFmtId="0" fontId="3" fillId="7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7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3" borderId="9" xfId="30" applyFont="1" applyFill="1" applyBorder="1" applyAlignment="1">
      <alignment horizontal="left" vertical="center" wrapText="1" indent="1"/>
    </xf>
    <xf numFmtId="0" fontId="4" fillId="0" borderId="0" xfId="30" applyFont="1"/>
    <xf numFmtId="0" fontId="3" fillId="4" borderId="9" xfId="30" applyFont="1" applyFill="1" applyBorder="1" applyAlignment="1">
      <alignment horizontal="left" vertical="center" wrapText="1" indent="1"/>
    </xf>
    <xf numFmtId="0" fontId="3" fillId="0" borderId="1" xfId="30" applyFont="1" applyBorder="1" applyAlignment="1">
      <alignment horizontal="center" vertical="center"/>
    </xf>
    <xf numFmtId="0" fontId="3" fillId="4" borderId="1" xfId="30" applyFont="1" applyFill="1" applyBorder="1" applyAlignment="1">
      <alignment horizontal="left" vertical="center" wrapText="1" indent="1"/>
    </xf>
    <xf numFmtId="0" fontId="3" fillId="2" borderId="1" xfId="30" applyFont="1" applyFill="1" applyBorder="1" applyAlignment="1">
      <alignment horizontal="center" vertical="center"/>
    </xf>
    <xf numFmtId="0" fontId="3" fillId="3" borderId="1" xfId="30" applyFont="1" applyFill="1" applyBorder="1" applyAlignment="1">
      <alignment horizontal="left" vertical="center" wrapText="1" indent="1"/>
    </xf>
    <xf numFmtId="0" fontId="3" fillId="0" borderId="3" xfId="30" applyFont="1" applyBorder="1" applyAlignment="1">
      <alignment horizontal="center" vertical="center" wrapText="1"/>
    </xf>
    <xf numFmtId="0" fontId="3" fillId="3" borderId="1" xfId="30" applyFont="1" applyFill="1" applyBorder="1" applyAlignment="1">
      <alignment horizontal="center" vertical="center"/>
    </xf>
    <xf numFmtId="0" fontId="3" fillId="4" borderId="1" xfId="30" applyFont="1" applyFill="1" applyBorder="1" applyAlignment="1">
      <alignment horizontal="center" vertical="center"/>
    </xf>
    <xf numFmtId="0" fontId="3" fillId="0" borderId="3" xfId="30" applyFont="1" applyBorder="1" applyAlignment="1">
      <alignment horizontal="center" vertical="center"/>
    </xf>
    <xf numFmtId="0" fontId="3" fillId="2" borderId="1" xfId="30" applyFont="1" applyFill="1" applyBorder="1" applyAlignment="1">
      <alignment horizontal="left" vertical="center" wrapText="1" indent="1"/>
    </xf>
    <xf numFmtId="0" fontId="3" fillId="3" borderId="9" xfId="30" applyFont="1" applyFill="1" applyBorder="1" applyAlignment="1">
      <alignment horizontal="center" vertical="center"/>
    </xf>
    <xf numFmtId="0" fontId="12" fillId="0" borderId="1" xfId="30" applyFont="1" applyBorder="1" applyAlignment="1">
      <alignment horizontal="center" vertical="center"/>
    </xf>
    <xf numFmtId="0" fontId="12" fillId="0" borderId="9" xfId="30" applyFont="1" applyBorder="1" applyAlignment="1">
      <alignment vertical="center"/>
    </xf>
    <xf numFmtId="0" fontId="3" fillId="7" borderId="1" xfId="30" applyFont="1" applyFill="1" applyBorder="1" applyAlignment="1">
      <alignment horizontal="left" vertical="center" wrapText="1" indent="1"/>
    </xf>
    <xf numFmtId="0" fontId="3" fillId="5" borderId="1" xfId="30" applyFont="1" applyFill="1" applyBorder="1" applyAlignment="1">
      <alignment horizontal="left" vertical="center" wrapText="1" indent="1"/>
    </xf>
    <xf numFmtId="0" fontId="3" fillId="5" borderId="1" xfId="30" applyFont="1" applyFill="1" applyBorder="1" applyAlignment="1">
      <alignment horizontal="center" vertical="center"/>
    </xf>
    <xf numFmtId="0" fontId="3" fillId="6" borderId="1" xfId="30" applyFont="1" applyFill="1" applyBorder="1" applyAlignment="1">
      <alignment horizontal="left" vertical="center" wrapText="1" indent="1"/>
    </xf>
    <xf numFmtId="0" fontId="3" fillId="6" borderId="1" xfId="30" applyFont="1" applyFill="1" applyBorder="1" applyAlignment="1">
      <alignment horizontal="center" vertical="center"/>
    </xf>
    <xf numFmtId="0" fontId="3" fillId="0" borderId="0" xfId="30" applyFont="1" applyAlignment="1">
      <alignment horizontal="center" vertical="center"/>
    </xf>
    <xf numFmtId="0" fontId="3" fillId="0" borderId="0" xfId="3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6" fillId="0" borderId="6" xfId="30" applyFont="1" applyBorder="1" applyAlignment="1">
      <alignment horizontal="center" vertical="center"/>
    </xf>
    <xf numFmtId="0" fontId="6" fillId="0" borderId="5" xfId="30" applyFont="1" applyBorder="1" applyAlignment="1">
      <alignment horizontal="center" vertical="center"/>
    </xf>
    <xf numFmtId="0" fontId="3" fillId="2" borderId="9" xfId="30" applyFont="1" applyFill="1" applyBorder="1" applyAlignment="1">
      <alignment horizontal="center" vertical="center" wrapText="1"/>
    </xf>
    <xf numFmtId="0" fontId="3" fillId="2" borderId="11" xfId="30" applyFont="1" applyFill="1" applyBorder="1" applyAlignment="1">
      <alignment horizontal="center" vertical="center" wrapText="1"/>
    </xf>
    <xf numFmtId="0" fontId="3" fillId="2" borderId="3" xfId="30" applyFont="1" applyFill="1" applyBorder="1" applyAlignment="1">
      <alignment horizontal="center" vertical="center" wrapText="1"/>
    </xf>
    <xf numFmtId="0" fontId="3" fillId="2" borderId="1" xfId="30" applyFont="1" applyFill="1" applyBorder="1" applyAlignment="1">
      <alignment horizontal="left" vertical="center" wrapText="1" indent="1"/>
    </xf>
    <xf numFmtId="0" fontId="3" fillId="3" borderId="9" xfId="30" applyFont="1" applyFill="1" applyBorder="1" applyAlignment="1">
      <alignment horizontal="center" vertical="center" wrapText="1"/>
    </xf>
    <xf numFmtId="0" fontId="3" fillId="3" borderId="11" xfId="30" applyFont="1" applyFill="1" applyBorder="1" applyAlignment="1">
      <alignment horizontal="center" vertical="center" wrapText="1"/>
    </xf>
    <xf numFmtId="0" fontId="3" fillId="3" borderId="9" xfId="30" applyFont="1" applyFill="1" applyBorder="1" applyAlignment="1">
      <alignment horizontal="left" vertical="center" wrapText="1" indent="1"/>
    </xf>
    <xf numFmtId="0" fontId="3" fillId="3" borderId="11" xfId="30" applyFont="1" applyFill="1" applyBorder="1" applyAlignment="1">
      <alignment horizontal="left" vertical="center" wrapText="1" indent="1"/>
    </xf>
    <xf numFmtId="0" fontId="3" fillId="3" borderId="3" xfId="30" applyFont="1" applyFill="1" applyBorder="1" applyAlignment="1">
      <alignment horizontal="left" vertical="center" wrapText="1" indent="1"/>
    </xf>
    <xf numFmtId="0" fontId="3" fillId="3" borderId="1" xfId="30" applyFont="1" applyFill="1" applyBorder="1" applyAlignment="1">
      <alignment horizontal="left" vertical="center" wrapText="1" indent="1"/>
    </xf>
    <xf numFmtId="0" fontId="3" fillId="6" borderId="9" xfId="30" applyFont="1" applyFill="1" applyBorder="1" applyAlignment="1">
      <alignment horizontal="center" vertical="center" wrapText="1"/>
    </xf>
    <xf numFmtId="0" fontId="3" fillId="6" borderId="3" xfId="30" applyFont="1" applyFill="1" applyBorder="1" applyAlignment="1">
      <alignment horizontal="center" vertical="center" wrapText="1"/>
    </xf>
    <xf numFmtId="0" fontId="3" fillId="6" borderId="1" xfId="30" applyFont="1" applyFill="1" applyBorder="1" applyAlignment="1">
      <alignment horizontal="left" vertical="center" wrapText="1" indent="1"/>
    </xf>
    <xf numFmtId="0" fontId="3" fillId="4" borderId="9" xfId="30" applyFont="1" applyFill="1" applyBorder="1" applyAlignment="1">
      <alignment horizontal="center" vertical="center" wrapText="1"/>
    </xf>
    <xf numFmtId="0" fontId="3" fillId="4" borderId="11" xfId="30" applyFont="1" applyFill="1" applyBorder="1" applyAlignment="1">
      <alignment horizontal="center" vertical="center" wrapText="1"/>
    </xf>
    <xf numFmtId="0" fontId="3" fillId="4" borderId="3" xfId="30" applyFont="1" applyFill="1" applyBorder="1" applyAlignment="1">
      <alignment horizontal="center" vertical="center" wrapText="1"/>
    </xf>
    <xf numFmtId="0" fontId="3" fillId="4" borderId="9" xfId="30" applyFont="1" applyFill="1" applyBorder="1" applyAlignment="1">
      <alignment horizontal="left" vertical="center" wrapText="1" indent="1"/>
    </xf>
    <xf numFmtId="0" fontId="3" fillId="4" borderId="11" xfId="30" applyFont="1" applyFill="1" applyBorder="1" applyAlignment="1">
      <alignment horizontal="left" vertical="center" wrapText="1" indent="1"/>
    </xf>
    <xf numFmtId="0" fontId="3" fillId="4" borderId="3" xfId="30" applyFont="1" applyFill="1" applyBorder="1" applyAlignment="1">
      <alignment horizontal="left" vertical="center" wrapText="1" indent="1"/>
    </xf>
    <xf numFmtId="0" fontId="3" fillId="4" borderId="1" xfId="30" applyFont="1" applyFill="1" applyBorder="1" applyAlignment="1">
      <alignment horizontal="left" vertical="center" wrapText="1" indent="1"/>
    </xf>
    <xf numFmtId="0" fontId="3" fillId="7" borderId="9" xfId="30" applyFont="1" applyFill="1" applyBorder="1" applyAlignment="1">
      <alignment horizontal="center" vertical="center" wrapText="1"/>
    </xf>
    <xf numFmtId="0" fontId="3" fillId="7" borderId="11" xfId="30" applyFont="1" applyFill="1" applyBorder="1" applyAlignment="1">
      <alignment horizontal="center" vertical="center" wrapText="1"/>
    </xf>
    <xf numFmtId="0" fontId="3" fillId="7" borderId="3" xfId="30" applyFont="1" applyFill="1" applyBorder="1" applyAlignment="1">
      <alignment horizontal="center" vertical="center" wrapText="1"/>
    </xf>
    <xf numFmtId="0" fontId="3" fillId="7" borderId="9" xfId="30" applyFont="1" applyFill="1" applyBorder="1" applyAlignment="1">
      <alignment horizontal="left" vertical="center" wrapText="1" indent="1"/>
    </xf>
    <xf numFmtId="0" fontId="3" fillId="7" borderId="11" xfId="30" applyFont="1" applyFill="1" applyBorder="1" applyAlignment="1">
      <alignment horizontal="left" vertical="center" wrapText="1" indent="1"/>
    </xf>
    <xf numFmtId="0" fontId="3" fillId="7" borderId="3" xfId="30" applyFont="1" applyFill="1" applyBorder="1" applyAlignment="1">
      <alignment horizontal="left" vertical="center" wrapText="1" indent="1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center" vertical="center" wrapText="1"/>
    </xf>
    <xf numFmtId="2" fontId="3" fillId="6" borderId="12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3" fillId="6" borderId="25" xfId="0" applyNumberFormat="1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left" vertical="center" wrapText="1"/>
    </xf>
    <xf numFmtId="3" fontId="3" fillId="7" borderId="9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left" vertical="center" wrapText="1" indent="1"/>
    </xf>
    <xf numFmtId="0" fontId="3" fillId="6" borderId="27" xfId="0" applyFont="1" applyFill="1" applyBorder="1" applyAlignment="1">
      <alignment horizontal="left" vertical="center" wrapText="1" inden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9" xfId="0" applyFont="1" applyBorder="1" applyAlignment="1"/>
    <xf numFmtId="0" fontId="7" fillId="0" borderId="30" xfId="0" applyFont="1" applyBorder="1" applyAlignment="1"/>
    <xf numFmtId="0" fontId="3" fillId="4" borderId="2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center" vertical="center" wrapText="1"/>
    </xf>
    <xf numFmtId="2" fontId="3" fillId="4" borderId="14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 inden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 indent="1"/>
    </xf>
    <xf numFmtId="3" fontId="3" fillId="4" borderId="1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34" xfId="0" applyFont="1" applyFill="1" applyBorder="1" applyAlignment="1">
      <alignment horizontal="left" vertical="center" wrapText="1" indent="1"/>
    </xf>
    <xf numFmtId="0" fontId="3" fillId="3" borderId="26" xfId="0" applyFont="1" applyFill="1" applyBorder="1" applyAlignment="1">
      <alignment horizontal="left" vertical="center" wrapText="1" indent="1"/>
    </xf>
    <xf numFmtId="2" fontId="3" fillId="7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 wrapText="1" indent="1"/>
    </xf>
    <xf numFmtId="0" fontId="3" fillId="4" borderId="34" xfId="0" applyFont="1" applyFill="1" applyBorder="1" applyAlignment="1">
      <alignment horizontal="left" vertical="center" wrapText="1" indent="1"/>
    </xf>
    <xf numFmtId="0" fontId="3" fillId="4" borderId="26" xfId="0" applyFont="1" applyFill="1" applyBorder="1" applyAlignment="1">
      <alignment horizontal="left" vertical="center" wrapText="1" indent="1"/>
    </xf>
    <xf numFmtId="2" fontId="5" fillId="4" borderId="20" xfId="0" applyNumberFormat="1" applyFont="1" applyFill="1" applyBorder="1" applyAlignment="1">
      <alignment horizontal="center" vertical="center" wrapText="1"/>
    </xf>
    <xf numFmtId="2" fontId="5" fillId="4" borderId="14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6" borderId="36" xfId="0" applyNumberFormat="1" applyFont="1" applyFill="1" applyBorder="1" applyAlignment="1">
      <alignment horizontal="center" vertical="center" wrapText="1"/>
    </xf>
    <xf numFmtId="3" fontId="3" fillId="6" borderId="25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2" fontId="3" fillId="7" borderId="12" xfId="0" applyNumberFormat="1" applyFont="1" applyFill="1" applyBorder="1" applyAlignment="1">
      <alignment horizontal="center" vertical="center" wrapText="1"/>
    </xf>
    <xf numFmtId="2" fontId="3" fillId="7" borderId="14" xfId="0" applyNumberFormat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</cellXfs>
  <cellStyles count="90">
    <cellStyle name="20% - Colore 1" xfId="1" builtinId="30" customBuiltin="1"/>
    <cellStyle name="20% - Colore 1 2" xfId="78"/>
    <cellStyle name="20% - Colore 2" xfId="2" builtinId="34" customBuiltin="1"/>
    <cellStyle name="20% - Colore 2 2" xfId="80"/>
    <cellStyle name="20% - Colore 3" xfId="3" builtinId="38" customBuiltin="1"/>
    <cellStyle name="20% - Colore 3 2" xfId="82"/>
    <cellStyle name="20% - Colore 4" xfId="4" builtinId="42" customBuiltin="1"/>
    <cellStyle name="20% - Colore 4 2" xfId="84"/>
    <cellStyle name="20% - Colore 5" xfId="5" builtinId="46" customBuiltin="1"/>
    <cellStyle name="20% - Colore 5 2" xfId="86"/>
    <cellStyle name="20% - Colore 6" xfId="6" builtinId="50" customBuiltin="1"/>
    <cellStyle name="20% - Colore 6 2" xfId="88"/>
    <cellStyle name="40% - Colore 1" xfId="7" builtinId="31" customBuiltin="1"/>
    <cellStyle name="40% - Colore 1 2" xfId="79"/>
    <cellStyle name="40% - Colore 2" xfId="8" builtinId="35" customBuiltin="1"/>
    <cellStyle name="40% - Colore 2 2" xfId="81"/>
    <cellStyle name="40% - Colore 3" xfId="9" builtinId="39" customBuiltin="1"/>
    <cellStyle name="40% - Colore 3 2" xfId="83"/>
    <cellStyle name="40% - Colore 4" xfId="10" builtinId="43" customBuiltin="1"/>
    <cellStyle name="40% - Colore 4 2" xfId="85"/>
    <cellStyle name="40% - Colore 5" xfId="11" builtinId="47" customBuiltin="1"/>
    <cellStyle name="40% - Colore 5 2" xfId="87"/>
    <cellStyle name="40% - Colore 6" xfId="12" builtinId="51" customBuiltin="1"/>
    <cellStyle name="40% - Colore 6 2" xfId="89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37" xfId="30"/>
    <cellStyle name="Nota 10" xfId="31"/>
    <cellStyle name="Nota 11" xfId="32"/>
    <cellStyle name="Nota 12" xfId="33"/>
    <cellStyle name="Nota 13" xfId="34"/>
    <cellStyle name="Nota 14" xfId="35"/>
    <cellStyle name="Nota 15" xfId="36"/>
    <cellStyle name="Nota 16" xfId="37"/>
    <cellStyle name="Nota 17" xfId="38"/>
    <cellStyle name="Nota 18" xfId="39"/>
    <cellStyle name="Nota 19" xfId="40"/>
    <cellStyle name="Nota 2" xfId="41"/>
    <cellStyle name="Nota 20" xfId="42"/>
    <cellStyle name="Nota 21" xfId="43"/>
    <cellStyle name="Nota 22" xfId="44"/>
    <cellStyle name="Nota 23" xfId="45"/>
    <cellStyle name="Nota 24" xfId="46"/>
    <cellStyle name="Nota 25" xfId="47"/>
    <cellStyle name="Nota 26" xfId="48"/>
    <cellStyle name="Nota 27" xfId="49"/>
    <cellStyle name="Nota 28" xfId="50"/>
    <cellStyle name="Nota 29" xfId="51"/>
    <cellStyle name="Nota 3" xfId="52"/>
    <cellStyle name="Nota 30" xfId="53"/>
    <cellStyle name="Nota 31" xfId="54"/>
    <cellStyle name="Nota 32" xfId="55"/>
    <cellStyle name="Nota 33" xfId="56"/>
    <cellStyle name="Nota 34" xfId="57"/>
    <cellStyle name="Nota 35" xfId="58"/>
    <cellStyle name="Nota 36" xfId="59"/>
    <cellStyle name="Nota 37" xfId="77"/>
    <cellStyle name="Nota 4" xfId="60"/>
    <cellStyle name="Nota 5" xfId="61"/>
    <cellStyle name="Nota 6" xfId="62"/>
    <cellStyle name="Nota 7" xfId="63"/>
    <cellStyle name="Nota 8" xfId="64"/>
    <cellStyle name="Nota 9" xfId="65"/>
    <cellStyle name="Output" xfId="66" builtinId="21" customBuiltin="1"/>
    <cellStyle name="Testo avviso" xfId="67" builtinId="11" customBuiltin="1"/>
    <cellStyle name="Testo descrittivo" xfId="68" builtinId="53" customBuiltin="1"/>
    <cellStyle name="Titolo" xfId="69" builtinId="15" customBuiltin="1"/>
    <cellStyle name="Titolo 1" xfId="70" builtinId="16" customBuiltin="1"/>
    <cellStyle name="Titolo 2" xfId="71" builtinId="17" customBuiltin="1"/>
    <cellStyle name="Titolo 3" xfId="72" builtinId="18" customBuiltin="1"/>
    <cellStyle name="Titolo 4" xfId="73" builtinId="19" customBuiltin="1"/>
    <cellStyle name="Totale" xfId="74" builtinId="25" customBuiltin="1"/>
    <cellStyle name="Valore non valido" xfId="75" builtinId="27" customBuiltin="1"/>
    <cellStyle name="Valore valido" xfId="7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="50" zoomScaleNormal="50" zoomScaleSheetLayoutView="50" workbookViewId="0">
      <selection activeCell="B23" sqref="B23:B25"/>
    </sheetView>
  </sheetViews>
  <sheetFormatPr defaultRowHeight="23.25" x14ac:dyDescent="0.35"/>
  <cols>
    <col min="1" max="1" width="27.140625" style="100" customWidth="1"/>
    <col min="2" max="2" width="100.85546875" style="101" customWidth="1"/>
    <col min="3" max="3" width="88.5703125" style="101" customWidth="1"/>
    <col min="4" max="4" width="31.85546875" style="100" hidden="1" customWidth="1"/>
    <col min="5" max="5" width="12.7109375" style="81" customWidth="1"/>
    <col min="6" max="16384" width="9.140625" style="81"/>
  </cols>
  <sheetData>
    <row r="1" spans="1:5" ht="52.5" customHeight="1" thickBot="1" x14ac:dyDescent="0.4">
      <c r="A1" s="112" t="s">
        <v>106</v>
      </c>
      <c r="B1" s="113"/>
      <c r="C1" s="113"/>
      <c r="D1" s="113"/>
      <c r="E1" s="113"/>
    </row>
    <row r="2" spans="1:5" ht="44.25" customHeight="1" x14ac:dyDescent="0.35">
      <c r="A2" s="90" t="s">
        <v>0</v>
      </c>
      <c r="B2" s="87" t="s">
        <v>1</v>
      </c>
      <c r="C2" s="87" t="s">
        <v>2</v>
      </c>
      <c r="D2" s="90" t="s">
        <v>107</v>
      </c>
      <c r="E2" s="90" t="s">
        <v>108</v>
      </c>
    </row>
    <row r="3" spans="1:5" ht="44.25" customHeight="1" x14ac:dyDescent="0.35">
      <c r="A3" s="114" t="s">
        <v>3</v>
      </c>
      <c r="B3" s="91" t="s">
        <v>4</v>
      </c>
      <c r="C3" s="91" t="s">
        <v>109</v>
      </c>
      <c r="D3" s="83">
        <v>11</v>
      </c>
      <c r="E3" s="85" t="s">
        <v>91</v>
      </c>
    </row>
    <row r="4" spans="1:5" ht="44.25" customHeight="1" x14ac:dyDescent="0.35">
      <c r="A4" s="115"/>
      <c r="B4" s="117" t="s">
        <v>5</v>
      </c>
      <c r="C4" s="91" t="s">
        <v>110</v>
      </c>
      <c r="D4" s="83">
        <v>121</v>
      </c>
      <c r="E4" s="85" t="s">
        <v>102</v>
      </c>
    </row>
    <row r="5" spans="1:5" ht="44.25" customHeight="1" x14ac:dyDescent="0.35">
      <c r="A5" s="115"/>
      <c r="B5" s="117"/>
      <c r="C5" s="91" t="s">
        <v>111</v>
      </c>
      <c r="D5" s="83">
        <v>124</v>
      </c>
      <c r="E5" s="85" t="s">
        <v>100</v>
      </c>
    </row>
    <row r="6" spans="1:5" ht="56.25" customHeight="1" x14ac:dyDescent="0.35">
      <c r="A6" s="115"/>
      <c r="B6" s="91" t="s">
        <v>112</v>
      </c>
      <c r="C6" s="91" t="s">
        <v>113</v>
      </c>
      <c r="D6" s="93">
        <v>131.13200000000001</v>
      </c>
      <c r="E6" s="85" t="s">
        <v>101</v>
      </c>
    </row>
    <row r="7" spans="1:5" ht="62.25" customHeight="1" x14ac:dyDescent="0.35">
      <c r="A7" s="116"/>
      <c r="B7" s="91" t="s">
        <v>6</v>
      </c>
      <c r="C7" s="91" t="s">
        <v>114</v>
      </c>
      <c r="D7" s="83" t="s">
        <v>115</v>
      </c>
      <c r="E7" s="85" t="s">
        <v>92</v>
      </c>
    </row>
    <row r="8" spans="1:5" ht="44.25" customHeight="1" x14ac:dyDescent="0.35">
      <c r="A8" s="118" t="s">
        <v>7</v>
      </c>
      <c r="B8" s="120" t="s">
        <v>8</v>
      </c>
      <c r="C8" s="80" t="s">
        <v>116</v>
      </c>
      <c r="D8" s="94">
        <v>211.21209999999999</v>
      </c>
      <c r="E8" s="92" t="s">
        <v>97</v>
      </c>
    </row>
    <row r="9" spans="1:5" ht="44.25" customHeight="1" x14ac:dyDescent="0.35">
      <c r="A9" s="119"/>
      <c r="B9" s="121"/>
      <c r="C9" s="80" t="s">
        <v>117</v>
      </c>
      <c r="D9" s="94"/>
      <c r="E9" s="92" t="s">
        <v>98</v>
      </c>
    </row>
    <row r="10" spans="1:5" ht="44.25" customHeight="1" x14ac:dyDescent="0.35">
      <c r="A10" s="119"/>
      <c r="B10" s="121"/>
      <c r="C10" s="80" t="s">
        <v>118</v>
      </c>
      <c r="D10" s="94"/>
      <c r="E10" s="92" t="s">
        <v>119</v>
      </c>
    </row>
    <row r="11" spans="1:5" ht="44.25" customHeight="1" x14ac:dyDescent="0.35">
      <c r="A11" s="119"/>
      <c r="B11" s="121"/>
      <c r="C11" s="86" t="s">
        <v>120</v>
      </c>
      <c r="D11" s="93">
        <v>2122.2123000000001</v>
      </c>
      <c r="E11" s="88" t="s">
        <v>94</v>
      </c>
    </row>
    <row r="12" spans="1:5" ht="44.25" customHeight="1" x14ac:dyDescent="0.35">
      <c r="A12" s="119"/>
      <c r="B12" s="122"/>
      <c r="C12" s="86" t="s">
        <v>121</v>
      </c>
      <c r="D12" s="83">
        <v>213</v>
      </c>
      <c r="E12" s="88" t="s">
        <v>96</v>
      </c>
    </row>
    <row r="13" spans="1:5" ht="66" customHeight="1" x14ac:dyDescent="0.35">
      <c r="A13" s="119"/>
      <c r="B13" s="123" t="s">
        <v>9</v>
      </c>
      <c r="C13" s="86" t="s">
        <v>122</v>
      </c>
      <c r="D13" s="83">
        <v>221</v>
      </c>
      <c r="E13" s="88" t="s">
        <v>88</v>
      </c>
    </row>
    <row r="14" spans="1:5" ht="44.25" customHeight="1" x14ac:dyDescent="0.35">
      <c r="A14" s="119"/>
      <c r="B14" s="123"/>
      <c r="C14" s="86" t="s">
        <v>123</v>
      </c>
      <c r="D14" s="83">
        <v>2211</v>
      </c>
      <c r="E14" s="88" t="s">
        <v>99</v>
      </c>
    </row>
    <row r="15" spans="1:5" ht="44.25" customHeight="1" x14ac:dyDescent="0.35">
      <c r="A15" s="119"/>
      <c r="B15" s="123"/>
      <c r="C15" s="86" t="s">
        <v>124</v>
      </c>
      <c r="D15" s="83">
        <v>2212</v>
      </c>
      <c r="E15" s="88" t="s">
        <v>90</v>
      </c>
    </row>
    <row r="16" spans="1:5" ht="44.25" customHeight="1" x14ac:dyDescent="0.35">
      <c r="A16" s="119"/>
      <c r="B16" s="123"/>
      <c r="C16" s="86" t="s">
        <v>125</v>
      </c>
      <c r="D16" s="83">
        <v>222</v>
      </c>
      <c r="E16" s="88" t="s">
        <v>126</v>
      </c>
    </row>
    <row r="17" spans="1:5" ht="61.5" customHeight="1" x14ac:dyDescent="0.35">
      <c r="A17" s="119"/>
      <c r="B17" s="123"/>
      <c r="C17" s="86" t="s">
        <v>127</v>
      </c>
      <c r="D17" s="83">
        <v>223</v>
      </c>
      <c r="E17" s="88" t="s">
        <v>89</v>
      </c>
    </row>
    <row r="18" spans="1:5" ht="44.25" customHeight="1" x14ac:dyDescent="0.35">
      <c r="A18" s="119"/>
      <c r="B18" s="86" t="s">
        <v>10</v>
      </c>
      <c r="C18" s="86" t="s">
        <v>128</v>
      </c>
      <c r="D18" s="83">
        <v>23</v>
      </c>
      <c r="E18" s="88" t="s">
        <v>11</v>
      </c>
    </row>
    <row r="19" spans="1:5" ht="54.75" customHeight="1" x14ac:dyDescent="0.35">
      <c r="A19" s="127" t="s">
        <v>12</v>
      </c>
      <c r="B19" s="130" t="s">
        <v>13</v>
      </c>
      <c r="C19" s="84" t="s">
        <v>129</v>
      </c>
      <c r="D19" s="83" t="s">
        <v>130</v>
      </c>
      <c r="E19" s="89" t="s">
        <v>59</v>
      </c>
    </row>
    <row r="20" spans="1:5" ht="60" customHeight="1" x14ac:dyDescent="0.35">
      <c r="A20" s="128"/>
      <c r="B20" s="131"/>
      <c r="C20" s="84" t="s">
        <v>131</v>
      </c>
      <c r="D20" s="83" t="s">
        <v>130</v>
      </c>
      <c r="E20" s="89" t="s">
        <v>85</v>
      </c>
    </row>
    <row r="21" spans="1:5" ht="44.25" customHeight="1" x14ac:dyDescent="0.35">
      <c r="A21" s="128"/>
      <c r="B21" s="131"/>
      <c r="C21" s="84" t="s">
        <v>132</v>
      </c>
      <c r="D21" s="83">
        <v>312</v>
      </c>
      <c r="E21" s="89" t="s">
        <v>86</v>
      </c>
    </row>
    <row r="22" spans="1:5" ht="44.25" customHeight="1" x14ac:dyDescent="0.35">
      <c r="A22" s="128"/>
      <c r="B22" s="132"/>
      <c r="C22" s="84" t="s">
        <v>133</v>
      </c>
      <c r="D22" s="83">
        <v>3115</v>
      </c>
      <c r="E22" s="89" t="s">
        <v>14</v>
      </c>
    </row>
    <row r="23" spans="1:5" ht="44.25" customHeight="1" x14ac:dyDescent="0.35">
      <c r="A23" s="128"/>
      <c r="B23" s="133" t="s">
        <v>15</v>
      </c>
      <c r="C23" s="84" t="s">
        <v>134</v>
      </c>
      <c r="D23" s="83">
        <v>321</v>
      </c>
      <c r="E23" s="89" t="s">
        <v>95</v>
      </c>
    </row>
    <row r="24" spans="1:5" ht="56.25" customHeight="1" x14ac:dyDescent="0.35">
      <c r="A24" s="128"/>
      <c r="B24" s="133"/>
      <c r="C24" s="84" t="s">
        <v>135</v>
      </c>
      <c r="D24" s="93">
        <v>322.32310000000001</v>
      </c>
      <c r="E24" s="89" t="s">
        <v>105</v>
      </c>
    </row>
    <row r="25" spans="1:5" ht="44.25" customHeight="1" x14ac:dyDescent="0.35">
      <c r="A25" s="128"/>
      <c r="B25" s="133"/>
      <c r="C25" s="84" t="s">
        <v>136</v>
      </c>
      <c r="D25" s="83">
        <v>3232</v>
      </c>
      <c r="E25" s="89" t="s">
        <v>87</v>
      </c>
    </row>
    <row r="26" spans="1:5" ht="44.25" customHeight="1" x14ac:dyDescent="0.35">
      <c r="A26" s="129"/>
      <c r="B26" s="82" t="s">
        <v>16</v>
      </c>
      <c r="C26" s="84" t="s">
        <v>137</v>
      </c>
      <c r="D26" s="83">
        <v>332</v>
      </c>
      <c r="E26" s="89" t="s">
        <v>104</v>
      </c>
    </row>
    <row r="27" spans="1:5" ht="44.25" customHeight="1" x14ac:dyDescent="0.35">
      <c r="A27" s="134" t="s">
        <v>17</v>
      </c>
      <c r="B27" s="95" t="s">
        <v>18</v>
      </c>
      <c r="C27" s="96" t="s">
        <v>138</v>
      </c>
      <c r="D27" s="83">
        <v>41</v>
      </c>
      <c r="E27" s="97" t="s">
        <v>103</v>
      </c>
    </row>
    <row r="28" spans="1:5" ht="44.25" customHeight="1" x14ac:dyDescent="0.35">
      <c r="A28" s="135"/>
      <c r="B28" s="137" t="s">
        <v>19</v>
      </c>
      <c r="C28" s="96" t="s">
        <v>139</v>
      </c>
      <c r="D28" s="83"/>
      <c r="E28" s="97" t="s">
        <v>64</v>
      </c>
    </row>
    <row r="29" spans="1:5" ht="74.25" customHeight="1" x14ac:dyDescent="0.35">
      <c r="A29" s="135"/>
      <c r="B29" s="138"/>
      <c r="C29" s="96" t="s">
        <v>140</v>
      </c>
      <c r="D29" s="83">
        <v>421</v>
      </c>
      <c r="E29" s="97" t="s">
        <v>141</v>
      </c>
    </row>
    <row r="30" spans="1:5" ht="87.75" customHeight="1" x14ac:dyDescent="0.35">
      <c r="A30" s="136"/>
      <c r="B30" s="139"/>
      <c r="C30" s="96" t="s">
        <v>142</v>
      </c>
      <c r="D30" s="83">
        <v>422</v>
      </c>
      <c r="E30" s="97" t="s">
        <v>143</v>
      </c>
    </row>
    <row r="31" spans="1:5" ht="63.75" customHeight="1" x14ac:dyDescent="0.35">
      <c r="A31" s="124" t="s">
        <v>20</v>
      </c>
      <c r="B31" s="126" t="s">
        <v>21</v>
      </c>
      <c r="C31" s="98" t="s">
        <v>144</v>
      </c>
      <c r="D31" s="83">
        <v>511</v>
      </c>
      <c r="E31" s="99" t="s">
        <v>84</v>
      </c>
    </row>
    <row r="32" spans="1:5" ht="62.25" customHeight="1" x14ac:dyDescent="0.35">
      <c r="A32" s="125"/>
      <c r="B32" s="126"/>
      <c r="C32" s="98" t="s">
        <v>145</v>
      </c>
      <c r="D32" s="83">
        <v>512</v>
      </c>
      <c r="E32" s="99" t="s">
        <v>93</v>
      </c>
    </row>
  </sheetData>
  <mergeCells count="13">
    <mergeCell ref="A31:A32"/>
    <mergeCell ref="B31:B32"/>
    <mergeCell ref="A19:A26"/>
    <mergeCell ref="B19:B22"/>
    <mergeCell ref="B23:B25"/>
    <mergeCell ref="A27:A30"/>
    <mergeCell ref="B28:B30"/>
    <mergeCell ref="A1:E1"/>
    <mergeCell ref="A3:A7"/>
    <mergeCell ref="B4:B5"/>
    <mergeCell ref="A8:A18"/>
    <mergeCell ref="B8:B12"/>
    <mergeCell ref="B13:B17"/>
  </mergeCells>
  <printOptions horizontalCentered="1"/>
  <pageMargins left="0.23622047244094491" right="0.31496062992125984" top="0.35433070866141736" bottom="0.31496062992125984" header="0.23622047244094491" footer="0.19685039370078741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zoomScale="40" zoomScaleNormal="40" zoomScaleSheetLayoutView="40" workbookViewId="0">
      <selection activeCell="AA13" sqref="AA13"/>
    </sheetView>
  </sheetViews>
  <sheetFormatPr defaultRowHeight="23.25" x14ac:dyDescent="0.35"/>
  <cols>
    <col min="1" max="1" width="38.5703125" style="7" customWidth="1"/>
    <col min="2" max="2" width="29.85546875" style="7" bestFit="1" customWidth="1"/>
    <col min="3" max="3" width="23" style="8" customWidth="1"/>
    <col min="4" max="4" width="22.28515625" style="8" customWidth="1"/>
    <col min="5" max="5" width="21.85546875" style="9" customWidth="1"/>
    <col min="6" max="6" width="100.85546875" style="8" customWidth="1"/>
    <col min="7" max="7" width="29.85546875" style="9" bestFit="1" customWidth="1"/>
    <col min="8" max="8" width="25.85546875" style="8" customWidth="1"/>
    <col min="9" max="9" width="22.28515625" style="8" customWidth="1"/>
    <col min="10" max="10" width="21.85546875" style="9" customWidth="1"/>
    <col min="11" max="11" width="96.42578125" style="8" customWidth="1"/>
    <col min="12" max="12" width="43.42578125" style="1" customWidth="1"/>
    <col min="13" max="13" width="29.85546875" style="8" bestFit="1" customWidth="1"/>
    <col min="14" max="14" width="34.85546875" style="8" bestFit="1" customWidth="1"/>
    <col min="15" max="15" width="29.85546875" style="8" bestFit="1" customWidth="1"/>
    <col min="16" max="16" width="21.85546875" style="8" customWidth="1"/>
    <col min="17" max="16384" width="9.140625" style="1"/>
  </cols>
  <sheetData>
    <row r="1" spans="1:16" ht="52.5" customHeight="1" thickBot="1" x14ac:dyDescent="0.4">
      <c r="A1" s="176" t="s">
        <v>146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78"/>
      <c r="O1" s="178"/>
      <c r="P1" s="179"/>
    </row>
    <row r="2" spans="1:16" ht="52.5" customHeight="1" x14ac:dyDescent="0.35">
      <c r="A2" s="157" t="s">
        <v>0</v>
      </c>
      <c r="B2" s="10">
        <v>1976</v>
      </c>
      <c r="C2" s="10">
        <v>1994</v>
      </c>
      <c r="D2" s="159" t="s">
        <v>23</v>
      </c>
      <c r="E2" s="160"/>
      <c r="F2" s="189" t="s">
        <v>1</v>
      </c>
      <c r="G2" s="10">
        <v>1976</v>
      </c>
      <c r="H2" s="10">
        <v>1994</v>
      </c>
      <c r="I2" s="181" t="s">
        <v>23</v>
      </c>
      <c r="J2" s="182"/>
      <c r="K2" s="200" t="s">
        <v>2</v>
      </c>
      <c r="L2" s="200"/>
      <c r="M2" s="10">
        <v>1976</v>
      </c>
      <c r="N2" s="10">
        <v>1994</v>
      </c>
      <c r="O2" s="159" t="s">
        <v>23</v>
      </c>
      <c r="P2" s="160"/>
    </row>
    <row r="3" spans="1:16" ht="59.25" customHeight="1" thickBot="1" x14ac:dyDescent="0.4">
      <c r="A3" s="158"/>
      <c r="B3" s="77" t="s">
        <v>27</v>
      </c>
      <c r="C3" s="77" t="s">
        <v>27</v>
      </c>
      <c r="D3" s="77" t="s">
        <v>27</v>
      </c>
      <c r="E3" s="78" t="s">
        <v>22</v>
      </c>
      <c r="F3" s="190"/>
      <c r="G3" s="46" t="s">
        <v>27</v>
      </c>
      <c r="H3" s="47" t="s">
        <v>27</v>
      </c>
      <c r="I3" s="46" t="s">
        <v>27</v>
      </c>
      <c r="J3" s="70" t="s">
        <v>22</v>
      </c>
      <c r="K3" s="46">
        <v>1976</v>
      </c>
      <c r="L3" s="48">
        <v>1994</v>
      </c>
      <c r="M3" s="47" t="s">
        <v>27</v>
      </c>
      <c r="N3" s="47" t="s">
        <v>27</v>
      </c>
      <c r="O3" s="47" t="s">
        <v>27</v>
      </c>
      <c r="P3" s="49" t="s">
        <v>28</v>
      </c>
    </row>
    <row r="4" spans="1:16" ht="89.25" customHeight="1" x14ac:dyDescent="0.35">
      <c r="A4" s="167" t="s">
        <v>3</v>
      </c>
      <c r="B4" s="161">
        <f>SUM(G4:G8)</f>
        <v>107209.74905859999</v>
      </c>
      <c r="C4" s="161">
        <f>SUM(H4:H8)</f>
        <v>170375.79196542455</v>
      </c>
      <c r="D4" s="163">
        <f>C4-B4</f>
        <v>63166.042906824558</v>
      </c>
      <c r="E4" s="165">
        <f>C4/B4*100-100</f>
        <v>58.918189307857176</v>
      </c>
      <c r="F4" s="64" t="s">
        <v>4</v>
      </c>
      <c r="G4" s="51">
        <f>M4</f>
        <v>71022.356135099995</v>
      </c>
      <c r="H4" s="51">
        <f>N4</f>
        <v>99401.3482944563</v>
      </c>
      <c r="I4" s="52">
        <f>H4-G4</f>
        <v>28378.992159356305</v>
      </c>
      <c r="J4" s="74">
        <f>H4/G4*100-100</f>
        <v>39.957829764719833</v>
      </c>
      <c r="K4" s="50" t="s">
        <v>25</v>
      </c>
      <c r="L4" s="51" t="s">
        <v>82</v>
      </c>
      <c r="M4" s="52">
        <v>71022.356135099995</v>
      </c>
      <c r="N4" s="52">
        <v>99401.3482944563</v>
      </c>
      <c r="O4" s="52">
        <f>N4-M4</f>
        <v>28378.992159356305</v>
      </c>
      <c r="P4" s="53">
        <f>N4/M4*100-100</f>
        <v>39.957829764719833</v>
      </c>
    </row>
    <row r="5" spans="1:16" ht="89.25" customHeight="1" x14ac:dyDescent="0.35">
      <c r="A5" s="168"/>
      <c r="B5" s="162"/>
      <c r="C5" s="162"/>
      <c r="D5" s="164"/>
      <c r="E5" s="166"/>
      <c r="F5" s="195" t="s">
        <v>5</v>
      </c>
      <c r="G5" s="183">
        <f>M5+M6</f>
        <v>18551.56158197</v>
      </c>
      <c r="H5" s="183">
        <f>N5+N6</f>
        <v>42731.891849347034</v>
      </c>
      <c r="I5" s="221">
        <f>H5-G5</f>
        <v>24180.330267377034</v>
      </c>
      <c r="J5" s="215">
        <f>H5/G5*100-100</f>
        <v>130.34121230461565</v>
      </c>
      <c r="K5" s="2" t="s">
        <v>30</v>
      </c>
      <c r="L5" s="12" t="s">
        <v>81</v>
      </c>
      <c r="M5" s="108">
        <v>17110.500047400001</v>
      </c>
      <c r="N5" s="11">
        <v>41018.241852274223</v>
      </c>
      <c r="O5" s="11">
        <f t="shared" ref="O5:O31" si="0">N5-M5</f>
        <v>23907.741804874222</v>
      </c>
      <c r="P5" s="54">
        <f t="shared" ref="P5:P31" si="1">N5/M5*100-100</f>
        <v>139.72555880099532</v>
      </c>
    </row>
    <row r="6" spans="1:16" ht="89.25" customHeight="1" x14ac:dyDescent="0.35">
      <c r="A6" s="168"/>
      <c r="B6" s="162"/>
      <c r="C6" s="162"/>
      <c r="D6" s="164"/>
      <c r="E6" s="166"/>
      <c r="F6" s="195"/>
      <c r="G6" s="161"/>
      <c r="H6" s="161"/>
      <c r="I6" s="163"/>
      <c r="J6" s="165"/>
      <c r="K6" s="2" t="s">
        <v>31</v>
      </c>
      <c r="L6" s="41" t="s">
        <v>52</v>
      </c>
      <c r="M6" s="108">
        <v>1441.06153457</v>
      </c>
      <c r="N6" s="11">
        <v>1713.64999707281</v>
      </c>
      <c r="O6" s="11">
        <f t="shared" si="0"/>
        <v>272.58846250280999</v>
      </c>
      <c r="P6" s="54">
        <f t="shared" si="1"/>
        <v>18.91581004444393</v>
      </c>
    </row>
    <row r="7" spans="1:16" ht="57.75" customHeight="1" x14ac:dyDescent="0.35">
      <c r="A7" s="168"/>
      <c r="B7" s="162"/>
      <c r="C7" s="162"/>
      <c r="D7" s="164"/>
      <c r="E7" s="166"/>
      <c r="F7" s="65" t="s">
        <v>70</v>
      </c>
      <c r="G7" s="12">
        <f>M7</f>
        <v>5011.6465653300002</v>
      </c>
      <c r="H7" s="12">
        <f>N7</f>
        <v>10234.509823729801</v>
      </c>
      <c r="I7" s="19">
        <f>H7-G7</f>
        <v>5222.8632583998005</v>
      </c>
      <c r="J7" s="75">
        <f>H7/G7*100-100</f>
        <v>104.21451693203934</v>
      </c>
      <c r="K7" s="2" t="s">
        <v>32</v>
      </c>
      <c r="L7" s="41" t="s">
        <v>71</v>
      </c>
      <c r="M7" s="108">
        <v>5011.6465653300002</v>
      </c>
      <c r="N7" s="11">
        <v>10234.509823729801</v>
      </c>
      <c r="O7" s="11">
        <f t="shared" si="0"/>
        <v>5222.8632583998005</v>
      </c>
      <c r="P7" s="54">
        <f t="shared" si="1"/>
        <v>104.21451693203934</v>
      </c>
    </row>
    <row r="8" spans="1:16" ht="66.75" customHeight="1" x14ac:dyDescent="0.35">
      <c r="A8" s="168"/>
      <c r="B8" s="162"/>
      <c r="C8" s="162"/>
      <c r="D8" s="164"/>
      <c r="E8" s="166"/>
      <c r="F8" s="65" t="s">
        <v>6</v>
      </c>
      <c r="G8" s="12">
        <f>M8</f>
        <v>12624.1847762</v>
      </c>
      <c r="H8" s="12">
        <f>N8</f>
        <v>18008.041997891414</v>
      </c>
      <c r="I8" s="19">
        <f>H8-G8</f>
        <v>5383.8572216914145</v>
      </c>
      <c r="J8" s="75">
        <f>H8/G8*100-100</f>
        <v>42.647167457826185</v>
      </c>
      <c r="K8" s="2" t="s">
        <v>33</v>
      </c>
      <c r="L8" s="41" t="s">
        <v>77</v>
      </c>
      <c r="M8" s="108">
        <v>12624.1847762</v>
      </c>
      <c r="N8" s="11">
        <v>18008.041997891414</v>
      </c>
      <c r="O8" s="11">
        <f t="shared" si="0"/>
        <v>5383.8572216914145</v>
      </c>
      <c r="P8" s="54">
        <f t="shared" si="1"/>
        <v>42.647167457826185</v>
      </c>
    </row>
    <row r="9" spans="1:16" ht="44.25" customHeight="1" x14ac:dyDescent="0.35">
      <c r="A9" s="143" t="s">
        <v>7</v>
      </c>
      <c r="B9" s="147">
        <f>SUM(G9:G18)</f>
        <v>1531214.4098872151</v>
      </c>
      <c r="C9" s="147">
        <f>SUM(H9:H18)</f>
        <v>1358001.8962644106</v>
      </c>
      <c r="D9" s="194">
        <f>C9-B9</f>
        <v>-173212.51362280454</v>
      </c>
      <c r="E9" s="156">
        <f>C9/B9*100-100</f>
        <v>-11.312100546099416</v>
      </c>
      <c r="F9" s="196" t="s">
        <v>8</v>
      </c>
      <c r="G9" s="144">
        <f>SUM(M9:M11)</f>
        <v>1242144.20196796</v>
      </c>
      <c r="H9" s="144">
        <f>SUM(N9:N11)</f>
        <v>1095799.5027357396</v>
      </c>
      <c r="I9" s="201">
        <f>H9-G9</f>
        <v>-146344.69923222042</v>
      </c>
      <c r="J9" s="216">
        <f>H9/G9*100-100</f>
        <v>-11.781619155035528</v>
      </c>
      <c r="K9" s="3" t="s">
        <v>72</v>
      </c>
      <c r="L9" s="42" t="s">
        <v>73</v>
      </c>
      <c r="M9" s="106">
        <v>1231109.7356012899</v>
      </c>
      <c r="N9" s="13">
        <v>1075056.2005970157</v>
      </c>
      <c r="O9" s="13">
        <f t="shared" si="0"/>
        <v>-156053.53500427422</v>
      </c>
      <c r="P9" s="55">
        <f t="shared" si="1"/>
        <v>-12.67584281819164</v>
      </c>
    </row>
    <row r="10" spans="1:16" ht="44.25" customHeight="1" x14ac:dyDescent="0.35">
      <c r="A10" s="143"/>
      <c r="B10" s="147"/>
      <c r="C10" s="147"/>
      <c r="D10" s="194"/>
      <c r="E10" s="156"/>
      <c r="F10" s="197"/>
      <c r="G10" s="145"/>
      <c r="H10" s="145"/>
      <c r="I10" s="202"/>
      <c r="J10" s="217"/>
      <c r="K10" s="3" t="s">
        <v>41</v>
      </c>
      <c r="L10" s="42" t="s">
        <v>53</v>
      </c>
      <c r="M10" s="106">
        <v>2872.6852088599999</v>
      </c>
      <c r="N10" s="13">
        <v>1678.8883183546595</v>
      </c>
      <c r="O10" s="13">
        <f t="shared" si="0"/>
        <v>-1193.7968905053403</v>
      </c>
      <c r="P10" s="55">
        <f t="shared" si="1"/>
        <v>-41.556829367290419</v>
      </c>
    </row>
    <row r="11" spans="1:16" ht="44.25" customHeight="1" x14ac:dyDescent="0.35">
      <c r="A11" s="143"/>
      <c r="B11" s="147"/>
      <c r="C11" s="147"/>
      <c r="D11" s="194"/>
      <c r="E11" s="156"/>
      <c r="F11" s="198"/>
      <c r="G11" s="146"/>
      <c r="H11" s="146"/>
      <c r="I11" s="203"/>
      <c r="J11" s="218"/>
      <c r="K11" s="3" t="s">
        <v>40</v>
      </c>
      <c r="L11" s="42" t="s">
        <v>54</v>
      </c>
      <c r="M11" s="106">
        <v>8161.78115781</v>
      </c>
      <c r="N11" s="13">
        <v>19064.413820369184</v>
      </c>
      <c r="O11" s="13">
        <f t="shared" si="0"/>
        <v>10902.632662559183</v>
      </c>
      <c r="P11" s="55">
        <f t="shared" si="1"/>
        <v>133.58153633078564</v>
      </c>
    </row>
    <row r="12" spans="1:16" ht="45" customHeight="1" x14ac:dyDescent="0.35">
      <c r="A12" s="143"/>
      <c r="B12" s="147"/>
      <c r="C12" s="147"/>
      <c r="D12" s="194"/>
      <c r="E12" s="156"/>
      <c r="F12" s="191" t="s">
        <v>9</v>
      </c>
      <c r="G12" s="144">
        <f>SUM(M12:M16)</f>
        <v>194941.08692595497</v>
      </c>
      <c r="H12" s="144">
        <f>SUM(N12:N16)</f>
        <v>185499.83321677084</v>
      </c>
      <c r="I12" s="201">
        <f>H12-G12</f>
        <v>-9441.2537091841223</v>
      </c>
      <c r="J12" s="216">
        <f>H12/G12*100-100</f>
        <v>-4.8431317676864154</v>
      </c>
      <c r="K12" s="3" t="s">
        <v>39</v>
      </c>
      <c r="L12" s="42" t="s">
        <v>57</v>
      </c>
      <c r="M12" s="106">
        <v>3406.0330091599999</v>
      </c>
      <c r="N12" s="13">
        <v>12362.308588844426</v>
      </c>
      <c r="O12" s="13">
        <f>N12-M12</f>
        <v>8956.2755796844249</v>
      </c>
      <c r="P12" s="55">
        <f>N12/M12*100-100</f>
        <v>262.95328188534597</v>
      </c>
    </row>
    <row r="13" spans="1:16" ht="44.25" customHeight="1" x14ac:dyDescent="0.35">
      <c r="A13" s="143"/>
      <c r="B13" s="147"/>
      <c r="C13" s="147"/>
      <c r="D13" s="194"/>
      <c r="E13" s="156"/>
      <c r="F13" s="191"/>
      <c r="G13" s="145"/>
      <c r="H13" s="145"/>
      <c r="I13" s="202"/>
      <c r="J13" s="217"/>
      <c r="K13" s="3" t="s">
        <v>38</v>
      </c>
      <c r="L13" s="42" t="s">
        <v>55</v>
      </c>
      <c r="M13" s="106">
        <v>81105.562166999996</v>
      </c>
      <c r="N13" s="13">
        <v>38555.049476358145</v>
      </c>
      <c r="O13" s="13">
        <f t="shared" si="0"/>
        <v>-42550.512690641852</v>
      </c>
      <c r="P13" s="55">
        <f t="shared" si="1"/>
        <v>-52.463125282367727</v>
      </c>
    </row>
    <row r="14" spans="1:16" ht="44.25" customHeight="1" x14ac:dyDescent="0.35">
      <c r="A14" s="143"/>
      <c r="B14" s="147"/>
      <c r="C14" s="147"/>
      <c r="D14" s="194"/>
      <c r="E14" s="156"/>
      <c r="F14" s="191"/>
      <c r="G14" s="145"/>
      <c r="H14" s="145"/>
      <c r="I14" s="202"/>
      <c r="J14" s="217"/>
      <c r="K14" s="3" t="s">
        <v>37</v>
      </c>
      <c r="L14" s="42" t="s">
        <v>14</v>
      </c>
      <c r="M14" s="106">
        <v>95517.396748599989</v>
      </c>
      <c r="N14" s="13">
        <v>120551.70543976774</v>
      </c>
      <c r="O14" s="13">
        <f t="shared" si="0"/>
        <v>25034.308691167753</v>
      </c>
      <c r="P14" s="55">
        <f t="shared" si="1"/>
        <v>26.209161412823661</v>
      </c>
    </row>
    <row r="15" spans="1:16" ht="44.25" customHeight="1" x14ac:dyDescent="0.35">
      <c r="A15" s="143"/>
      <c r="B15" s="147"/>
      <c r="C15" s="147"/>
      <c r="D15" s="194"/>
      <c r="E15" s="156"/>
      <c r="F15" s="191"/>
      <c r="G15" s="145"/>
      <c r="H15" s="145"/>
      <c r="I15" s="202"/>
      <c r="J15" s="217"/>
      <c r="K15" s="3" t="s">
        <v>36</v>
      </c>
      <c r="L15" s="42" t="s">
        <v>56</v>
      </c>
      <c r="M15" s="106">
        <v>765.61657539499993</v>
      </c>
      <c r="N15" s="13">
        <v>1992.9790484115506</v>
      </c>
      <c r="O15" s="13">
        <f t="shared" si="0"/>
        <v>1227.3624730165507</v>
      </c>
      <c r="P15" s="55" t="s">
        <v>24</v>
      </c>
    </row>
    <row r="16" spans="1:16" ht="44.25" customHeight="1" x14ac:dyDescent="0.35">
      <c r="A16" s="143"/>
      <c r="B16" s="147"/>
      <c r="C16" s="147"/>
      <c r="D16" s="194"/>
      <c r="E16" s="156"/>
      <c r="F16" s="191"/>
      <c r="G16" s="146"/>
      <c r="H16" s="146"/>
      <c r="I16" s="203"/>
      <c r="J16" s="218"/>
      <c r="K16" s="3" t="s">
        <v>69</v>
      </c>
      <c r="L16" s="42" t="s">
        <v>78</v>
      </c>
      <c r="M16" s="106">
        <v>14146.478425799998</v>
      </c>
      <c r="N16" s="13">
        <v>12037.790663388992</v>
      </c>
      <c r="O16" s="13">
        <f t="shared" si="0"/>
        <v>-2108.6877624110057</v>
      </c>
      <c r="P16" s="55">
        <f t="shared" si="1"/>
        <v>-14.906096760910003</v>
      </c>
    </row>
    <row r="17" spans="1:16" ht="44.25" customHeight="1" x14ac:dyDescent="0.35">
      <c r="A17" s="143"/>
      <c r="B17" s="147"/>
      <c r="C17" s="147"/>
      <c r="D17" s="194"/>
      <c r="E17" s="156"/>
      <c r="F17" s="66" t="s">
        <v>10</v>
      </c>
      <c r="G17" s="13">
        <f>M17</f>
        <v>94129.120993299992</v>
      </c>
      <c r="H17" s="13">
        <f>N17</f>
        <v>31558.398975538206</v>
      </c>
      <c r="I17" s="17">
        <f>H17-G17</f>
        <v>-62570.722017761786</v>
      </c>
      <c r="J17" s="45">
        <f>H17/G17*100-100</f>
        <v>-66.473288348475592</v>
      </c>
      <c r="K17" s="3" t="s">
        <v>35</v>
      </c>
      <c r="L17" s="42" t="s">
        <v>11</v>
      </c>
      <c r="M17" s="106">
        <v>94129.120993299992</v>
      </c>
      <c r="N17" s="13">
        <v>31558.398975538206</v>
      </c>
      <c r="O17" s="13">
        <f t="shared" si="0"/>
        <v>-62570.722017761786</v>
      </c>
      <c r="P17" s="55">
        <f t="shared" si="1"/>
        <v>-66.473288348475592</v>
      </c>
    </row>
    <row r="18" spans="1:16" ht="44.25" customHeight="1" x14ac:dyDescent="0.35">
      <c r="A18" s="143"/>
      <c r="B18" s="147"/>
      <c r="C18" s="147"/>
      <c r="D18" s="194"/>
      <c r="E18" s="156"/>
      <c r="F18" s="67" t="s">
        <v>68</v>
      </c>
      <c r="G18" s="37" t="s">
        <v>24</v>
      </c>
      <c r="H18" s="37">
        <f>N18</f>
        <v>45144.161336361984</v>
      </c>
      <c r="I18" s="38" t="s">
        <v>24</v>
      </c>
      <c r="J18" s="71" t="s">
        <v>24</v>
      </c>
      <c r="K18" s="3" t="s">
        <v>34</v>
      </c>
      <c r="L18" s="42" t="s">
        <v>26</v>
      </c>
      <c r="M18" s="106" t="s">
        <v>24</v>
      </c>
      <c r="N18" s="13">
        <v>45144.161336361984</v>
      </c>
      <c r="O18" s="105" t="s">
        <v>24</v>
      </c>
      <c r="P18" s="55" t="s">
        <v>24</v>
      </c>
    </row>
    <row r="19" spans="1:16" ht="45" customHeight="1" x14ac:dyDescent="0.35">
      <c r="A19" s="180" t="s">
        <v>12</v>
      </c>
      <c r="B19" s="188">
        <f>SUM(G19:G26)</f>
        <v>553912.03851153015</v>
      </c>
      <c r="C19" s="188">
        <f>SUM(H19:H26)</f>
        <v>640193.43344710383</v>
      </c>
      <c r="D19" s="192">
        <f>C19-B19</f>
        <v>86281.394935573684</v>
      </c>
      <c r="E19" s="193">
        <f>C19/B19*100-100</f>
        <v>15.576732213191931</v>
      </c>
      <c r="F19" s="204" t="s">
        <v>13</v>
      </c>
      <c r="G19" s="209">
        <f>SUM(M19:M22)</f>
        <v>394145.94183780008</v>
      </c>
      <c r="H19" s="209">
        <f>SUM(N19:N22)</f>
        <v>532628.24271518376</v>
      </c>
      <c r="I19" s="212">
        <f>H19-G19</f>
        <v>138482.30087738368</v>
      </c>
      <c r="J19" s="184">
        <f>H19/G19*100-100</f>
        <v>35.134777801257258</v>
      </c>
      <c r="K19" s="4" t="s">
        <v>58</v>
      </c>
      <c r="L19" s="43" t="s">
        <v>59</v>
      </c>
      <c r="M19" s="104">
        <v>86075.5545461</v>
      </c>
      <c r="N19" s="14">
        <v>121452.97561645853</v>
      </c>
      <c r="O19" s="14">
        <f t="shared" si="0"/>
        <v>35377.421070358527</v>
      </c>
      <c r="P19" s="56">
        <f t="shared" si="1"/>
        <v>41.100427707858955</v>
      </c>
    </row>
    <row r="20" spans="1:16" ht="64.5" customHeight="1" x14ac:dyDescent="0.35">
      <c r="A20" s="180"/>
      <c r="B20" s="188"/>
      <c r="C20" s="188"/>
      <c r="D20" s="192"/>
      <c r="E20" s="193"/>
      <c r="F20" s="205"/>
      <c r="G20" s="210"/>
      <c r="H20" s="210"/>
      <c r="I20" s="213"/>
      <c r="J20" s="185"/>
      <c r="K20" s="4" t="s">
        <v>83</v>
      </c>
      <c r="L20" s="43" t="s">
        <v>60</v>
      </c>
      <c r="M20" s="104">
        <v>272351.38832800003</v>
      </c>
      <c r="N20" s="14">
        <v>374315.71257366403</v>
      </c>
      <c r="O20" s="14">
        <f>N20-M20</f>
        <v>101964.324245664</v>
      </c>
      <c r="P20" s="56">
        <f>N20/M20*100-100</f>
        <v>37.438518258209001</v>
      </c>
    </row>
    <row r="21" spans="1:16" ht="44.25" customHeight="1" x14ac:dyDescent="0.35">
      <c r="A21" s="180"/>
      <c r="B21" s="188"/>
      <c r="C21" s="188"/>
      <c r="D21" s="192"/>
      <c r="E21" s="193"/>
      <c r="F21" s="205"/>
      <c r="G21" s="210"/>
      <c r="H21" s="210"/>
      <c r="I21" s="213"/>
      <c r="J21" s="207"/>
      <c r="K21" s="4" t="s">
        <v>42</v>
      </c>
      <c r="L21" s="43" t="s">
        <v>43</v>
      </c>
      <c r="M21" s="104">
        <v>10214.3044464</v>
      </c>
      <c r="N21" s="14">
        <v>35359.347969425064</v>
      </c>
      <c r="O21" s="14">
        <f t="shared" si="0"/>
        <v>25145.043523025066</v>
      </c>
      <c r="P21" s="56">
        <f t="shared" si="1"/>
        <v>246.17479981113502</v>
      </c>
    </row>
    <row r="22" spans="1:16" ht="44.25" customHeight="1" x14ac:dyDescent="0.35">
      <c r="A22" s="180"/>
      <c r="B22" s="188"/>
      <c r="C22" s="188"/>
      <c r="D22" s="192"/>
      <c r="E22" s="193"/>
      <c r="F22" s="206"/>
      <c r="G22" s="211"/>
      <c r="H22" s="211"/>
      <c r="I22" s="214"/>
      <c r="J22" s="208"/>
      <c r="K22" s="4" t="s">
        <v>44</v>
      </c>
      <c r="L22" s="43" t="s">
        <v>61</v>
      </c>
      <c r="M22" s="104">
        <v>25504.694517300002</v>
      </c>
      <c r="N22" s="14">
        <v>1500.2065556360892</v>
      </c>
      <c r="O22" s="14">
        <f t="shared" si="0"/>
        <v>-24004.487961663912</v>
      </c>
      <c r="P22" s="56">
        <f t="shared" si="1"/>
        <v>-94.117919920121025</v>
      </c>
    </row>
    <row r="23" spans="1:16" ht="44.25" customHeight="1" x14ac:dyDescent="0.35">
      <c r="A23" s="180"/>
      <c r="B23" s="188"/>
      <c r="C23" s="188"/>
      <c r="D23" s="192"/>
      <c r="E23" s="193"/>
      <c r="F23" s="187" t="s">
        <v>15</v>
      </c>
      <c r="G23" s="209">
        <f>SUM(M23:M25)</f>
        <v>110521.35367203</v>
      </c>
      <c r="H23" s="209">
        <f>SUM(N23:N25)</f>
        <v>84731.617717391549</v>
      </c>
      <c r="I23" s="212">
        <f>H23-G23</f>
        <v>-25789.735954638454</v>
      </c>
      <c r="J23" s="184">
        <f>H23/G23*100-100</f>
        <v>-23.334618241438662</v>
      </c>
      <c r="K23" s="4" t="s">
        <v>45</v>
      </c>
      <c r="L23" s="43" t="s">
        <v>74</v>
      </c>
      <c r="M23" s="104">
        <v>4677.7500327899998</v>
      </c>
      <c r="N23" s="14">
        <v>8321.8478160415507</v>
      </c>
      <c r="O23" s="14">
        <f t="shared" si="0"/>
        <v>3644.0977832515509</v>
      </c>
      <c r="P23" s="56">
        <f t="shared" si="1"/>
        <v>77.902789967553332</v>
      </c>
    </row>
    <row r="24" spans="1:16" ht="56.25" customHeight="1" x14ac:dyDescent="0.35">
      <c r="A24" s="180"/>
      <c r="B24" s="188"/>
      <c r="C24" s="188"/>
      <c r="D24" s="192"/>
      <c r="E24" s="193"/>
      <c r="F24" s="187"/>
      <c r="G24" s="210"/>
      <c r="H24" s="210"/>
      <c r="I24" s="213"/>
      <c r="J24" s="185"/>
      <c r="K24" s="4" t="s">
        <v>46</v>
      </c>
      <c r="L24" s="43" t="s">
        <v>75</v>
      </c>
      <c r="M24" s="104">
        <v>100020.04306699999</v>
      </c>
      <c r="N24" s="14">
        <v>73845.113786367321</v>
      </c>
      <c r="O24" s="14">
        <f t="shared" si="0"/>
        <v>-26174.92928063267</v>
      </c>
      <c r="P24" s="56">
        <f t="shared" si="1"/>
        <v>-26.16968407332017</v>
      </c>
    </row>
    <row r="25" spans="1:16" ht="44.25" customHeight="1" x14ac:dyDescent="0.35">
      <c r="A25" s="180"/>
      <c r="B25" s="188"/>
      <c r="C25" s="188"/>
      <c r="D25" s="192"/>
      <c r="E25" s="193"/>
      <c r="F25" s="187"/>
      <c r="G25" s="211"/>
      <c r="H25" s="211"/>
      <c r="I25" s="214"/>
      <c r="J25" s="186"/>
      <c r="K25" s="4" t="s">
        <v>47</v>
      </c>
      <c r="L25" s="43" t="s">
        <v>62</v>
      </c>
      <c r="M25" s="104">
        <v>5823.5605722400005</v>
      </c>
      <c r="N25" s="14">
        <v>2564.6561149826721</v>
      </c>
      <c r="O25" s="14">
        <f t="shared" si="0"/>
        <v>-3258.9044572573284</v>
      </c>
      <c r="P25" s="56">
        <f t="shared" si="1"/>
        <v>-55.960686195864682</v>
      </c>
    </row>
    <row r="26" spans="1:16" ht="44.25" customHeight="1" x14ac:dyDescent="0.35">
      <c r="A26" s="180"/>
      <c r="B26" s="188"/>
      <c r="C26" s="188"/>
      <c r="D26" s="192"/>
      <c r="E26" s="193"/>
      <c r="F26" s="68" t="s">
        <v>16</v>
      </c>
      <c r="G26" s="32">
        <f>M26</f>
        <v>49244.743001700001</v>
      </c>
      <c r="H26" s="32">
        <f>N26</f>
        <v>22833.573014528483</v>
      </c>
      <c r="I26" s="20">
        <f>H26-G26</f>
        <v>-26411.169987171517</v>
      </c>
      <c r="J26" s="72">
        <f>H26/G26*100-100</f>
        <v>-53.632465878154271</v>
      </c>
      <c r="K26" s="4" t="s">
        <v>48</v>
      </c>
      <c r="L26" s="43" t="s">
        <v>76</v>
      </c>
      <c r="M26" s="104">
        <v>49244.743001700001</v>
      </c>
      <c r="N26" s="14">
        <v>22833.573014528483</v>
      </c>
      <c r="O26" s="14">
        <f t="shared" si="0"/>
        <v>-26411.169987171517</v>
      </c>
      <c r="P26" s="56">
        <f t="shared" si="1"/>
        <v>-53.632465878154271</v>
      </c>
    </row>
    <row r="27" spans="1:16" ht="44.25" customHeight="1" x14ac:dyDescent="0.35">
      <c r="A27" s="153" t="s">
        <v>17</v>
      </c>
      <c r="B27" s="140">
        <f>SUM(G27:G29)</f>
        <v>19875.71604213</v>
      </c>
      <c r="C27" s="140">
        <f>SUM(H27:H29)</f>
        <v>22097.680122467951</v>
      </c>
      <c r="D27" s="152">
        <f>C27-B27</f>
        <v>2221.9640803379516</v>
      </c>
      <c r="E27" s="199">
        <f>C27/B27*100-100</f>
        <v>11.179290726573669</v>
      </c>
      <c r="F27" s="69" t="s">
        <v>18</v>
      </c>
      <c r="G27" s="33">
        <f>M27</f>
        <v>1581.4382349800001</v>
      </c>
      <c r="H27" s="15">
        <f>N27</f>
        <v>4142.0584564663604</v>
      </c>
      <c r="I27" s="21">
        <f>H27-G27</f>
        <v>2560.6202214863606</v>
      </c>
      <c r="J27" s="76">
        <f>H27/G27*100-100</f>
        <v>161.91718176832518</v>
      </c>
      <c r="K27" s="5" t="s">
        <v>66</v>
      </c>
      <c r="L27" s="15" t="s">
        <v>63</v>
      </c>
      <c r="M27" s="110">
        <v>1581.4382349800001</v>
      </c>
      <c r="N27" s="15">
        <v>4142.0584564663604</v>
      </c>
      <c r="O27" s="15">
        <f t="shared" si="0"/>
        <v>2560.6202214863606</v>
      </c>
      <c r="P27" s="57">
        <f t="shared" si="1"/>
        <v>161.91718176832518</v>
      </c>
    </row>
    <row r="28" spans="1:16" ht="44.25" customHeight="1" x14ac:dyDescent="0.35">
      <c r="A28" s="153"/>
      <c r="B28" s="140"/>
      <c r="C28" s="140"/>
      <c r="D28" s="152"/>
      <c r="E28" s="199"/>
      <c r="F28" s="170" t="s">
        <v>19</v>
      </c>
      <c r="G28" s="172">
        <f>SUM(M28:M29)</f>
        <v>18294.27780715</v>
      </c>
      <c r="H28" s="172">
        <f>SUM(N28:N29)</f>
        <v>17955.621666001593</v>
      </c>
      <c r="I28" s="224">
        <f>H28-G28</f>
        <v>-338.65614114840719</v>
      </c>
      <c r="J28" s="222">
        <v>0</v>
      </c>
      <c r="K28" s="5" t="s">
        <v>79</v>
      </c>
      <c r="L28" s="15" t="s">
        <v>80</v>
      </c>
      <c r="M28" s="110">
        <v>17179.909074340001</v>
      </c>
      <c r="N28" s="15">
        <v>16840.505540073591</v>
      </c>
      <c r="O28" s="15">
        <f>N28-M28</f>
        <v>-339.40353426641013</v>
      </c>
      <c r="P28" s="57" t="s">
        <v>24</v>
      </c>
    </row>
    <row r="29" spans="1:16" ht="45.75" customHeight="1" x14ac:dyDescent="0.35">
      <c r="A29" s="153"/>
      <c r="B29" s="140"/>
      <c r="C29" s="140"/>
      <c r="D29" s="152"/>
      <c r="E29" s="199"/>
      <c r="F29" s="171"/>
      <c r="G29" s="173"/>
      <c r="H29" s="173"/>
      <c r="I29" s="225"/>
      <c r="J29" s="223"/>
      <c r="K29" s="5" t="s">
        <v>49</v>
      </c>
      <c r="L29" s="15" t="s">
        <v>64</v>
      </c>
      <c r="M29" s="110">
        <v>1114.36873281</v>
      </c>
      <c r="N29" s="15">
        <v>1115.116125928</v>
      </c>
      <c r="O29" s="15">
        <f t="shared" si="0"/>
        <v>0.74739311799999086</v>
      </c>
      <c r="P29" s="57" t="s">
        <v>24</v>
      </c>
    </row>
    <row r="30" spans="1:16" ht="63.75" customHeight="1" x14ac:dyDescent="0.35">
      <c r="A30" s="154" t="s">
        <v>20</v>
      </c>
      <c r="B30" s="141">
        <f>G30</f>
        <v>32825.173185890002</v>
      </c>
      <c r="C30" s="141">
        <f>H30</f>
        <v>54049.589045443725</v>
      </c>
      <c r="D30" s="148">
        <f>C30-B30</f>
        <v>21224.415859553723</v>
      </c>
      <c r="E30" s="150">
        <f>C30/B30*100-100</f>
        <v>64.658960790120375</v>
      </c>
      <c r="F30" s="174" t="s">
        <v>21</v>
      </c>
      <c r="G30" s="142">
        <f>SUM(M30:M31)</f>
        <v>32825.173185890002</v>
      </c>
      <c r="H30" s="142">
        <f>SUM(N30:N31)</f>
        <v>54049.589045443725</v>
      </c>
      <c r="I30" s="149">
        <f>H30-G30</f>
        <v>21224.415859553723</v>
      </c>
      <c r="J30" s="151">
        <f>H30/G30*100-100</f>
        <v>64.658960790120375</v>
      </c>
      <c r="K30" s="6" t="s">
        <v>50</v>
      </c>
      <c r="L30" s="44" t="s">
        <v>67</v>
      </c>
      <c r="M30" s="109">
        <v>29436.374831300003</v>
      </c>
      <c r="N30" s="16">
        <v>50142.703643749475</v>
      </c>
      <c r="O30" s="16">
        <f t="shared" si="0"/>
        <v>20706.328812449472</v>
      </c>
      <c r="P30" s="58">
        <f t="shared" si="1"/>
        <v>70.342659145759399</v>
      </c>
    </row>
    <row r="31" spans="1:16" ht="64.5" customHeight="1" thickBot="1" x14ac:dyDescent="0.4">
      <c r="A31" s="155"/>
      <c r="B31" s="142"/>
      <c r="C31" s="142"/>
      <c r="D31" s="149"/>
      <c r="E31" s="151"/>
      <c r="F31" s="175"/>
      <c r="G31" s="169"/>
      <c r="H31" s="169"/>
      <c r="I31" s="220"/>
      <c r="J31" s="219"/>
      <c r="K31" s="59" t="s">
        <v>51</v>
      </c>
      <c r="L31" s="60" t="s">
        <v>65</v>
      </c>
      <c r="M31" s="61">
        <v>3388.7983545900001</v>
      </c>
      <c r="N31" s="62">
        <v>3906.88540169425</v>
      </c>
      <c r="O31" s="62">
        <f t="shared" si="0"/>
        <v>518.0870471042499</v>
      </c>
      <c r="P31" s="63">
        <f t="shared" si="1"/>
        <v>15.288222930187629</v>
      </c>
    </row>
    <row r="32" spans="1:16" ht="24" thickBot="1" x14ac:dyDescent="0.4">
      <c r="A32" s="27" t="s">
        <v>29</v>
      </c>
      <c r="B32" s="22">
        <f>SUM(B4:B31)</f>
        <v>2245037.0866853651</v>
      </c>
      <c r="C32" s="31">
        <f>SUM(C4:C30)</f>
        <v>2244718.3908448508</v>
      </c>
      <c r="D32" s="28"/>
      <c r="E32" s="73"/>
      <c r="F32" s="24"/>
      <c r="G32" s="22">
        <f>SUM(G4:G31)</f>
        <v>2245037.0866853655</v>
      </c>
      <c r="H32" s="22">
        <f>SUM(H4:H31)</f>
        <v>2244718.3908448503</v>
      </c>
      <c r="I32" s="23"/>
      <c r="J32" s="30"/>
      <c r="K32" s="24"/>
      <c r="L32" s="25"/>
      <c r="M32" s="22">
        <f>SUM(M4:M31)</f>
        <v>2245037.0866853655</v>
      </c>
      <c r="N32" s="29">
        <f>SUM(N4:N31)</f>
        <v>2244718.3908448499</v>
      </c>
      <c r="O32" s="26"/>
      <c r="P32" s="30"/>
    </row>
    <row r="33" spans="3:16" ht="27" x14ac:dyDescent="0.35">
      <c r="N33" s="111"/>
    </row>
    <row r="34" spans="3:16" x14ac:dyDescent="0.35">
      <c r="C34" s="35"/>
      <c r="D34" s="35"/>
      <c r="E34" s="36"/>
      <c r="F34" s="34"/>
      <c r="G34" s="36"/>
      <c r="H34" s="34"/>
      <c r="I34" s="35"/>
      <c r="J34" s="36"/>
      <c r="K34" s="39"/>
      <c r="L34" s="18"/>
      <c r="M34" s="79"/>
      <c r="N34" s="35"/>
      <c r="O34" s="35"/>
      <c r="P34" s="35"/>
    </row>
    <row r="35" spans="3:16" x14ac:dyDescent="0.35">
      <c r="C35" s="35"/>
      <c r="D35" s="35"/>
      <c r="E35" s="36"/>
      <c r="F35" s="35"/>
      <c r="G35" s="36"/>
      <c r="H35" s="35"/>
      <c r="I35" s="35"/>
      <c r="J35" s="36"/>
      <c r="K35" s="39"/>
      <c r="L35" s="18"/>
      <c r="M35" s="35"/>
      <c r="N35" s="35"/>
      <c r="O35" s="35"/>
      <c r="P35" s="35"/>
    </row>
    <row r="36" spans="3:16" x14ac:dyDescent="0.35">
      <c r="C36" s="35"/>
      <c r="D36" s="35"/>
      <c r="E36" s="36"/>
      <c r="F36" s="35"/>
      <c r="G36" s="36"/>
      <c r="H36" s="35"/>
      <c r="I36" s="35"/>
      <c r="J36" s="36"/>
      <c r="K36" s="40"/>
      <c r="L36" s="18"/>
      <c r="M36" s="35"/>
      <c r="N36" s="35"/>
      <c r="O36" s="35"/>
      <c r="P36" s="35"/>
    </row>
    <row r="37" spans="3:16" x14ac:dyDescent="0.35">
      <c r="C37" s="35"/>
      <c r="D37" s="35"/>
      <c r="E37" s="36"/>
      <c r="F37" s="35"/>
      <c r="G37" s="36"/>
      <c r="H37" s="35"/>
      <c r="I37" s="35"/>
      <c r="J37" s="36"/>
      <c r="K37" s="35"/>
      <c r="L37" s="18"/>
      <c r="M37" s="35"/>
      <c r="N37" s="35"/>
      <c r="O37" s="35"/>
      <c r="P37" s="35"/>
    </row>
    <row r="38" spans="3:16" x14ac:dyDescent="0.35">
      <c r="C38" s="35"/>
      <c r="D38" s="35"/>
      <c r="E38" s="36"/>
      <c r="F38" s="35"/>
      <c r="G38" s="36"/>
      <c r="H38" s="35"/>
      <c r="I38" s="35"/>
      <c r="J38" s="36"/>
      <c r="K38" s="35"/>
      <c r="L38" s="18"/>
      <c r="M38" s="35"/>
      <c r="N38" s="35"/>
      <c r="O38" s="35"/>
      <c r="P38" s="35"/>
    </row>
    <row r="39" spans="3:16" x14ac:dyDescent="0.35">
      <c r="C39" s="35"/>
      <c r="D39" s="35"/>
      <c r="E39" s="36"/>
      <c r="F39" s="35"/>
      <c r="G39" s="36"/>
      <c r="H39" s="35"/>
      <c r="I39" s="35"/>
      <c r="J39" s="36"/>
      <c r="K39" s="35"/>
      <c r="L39" s="18"/>
      <c r="M39" s="35"/>
      <c r="N39" s="35"/>
      <c r="O39" s="35"/>
      <c r="P39" s="35"/>
    </row>
    <row r="40" spans="3:16" x14ac:dyDescent="0.35">
      <c r="C40" s="35"/>
      <c r="D40" s="35"/>
      <c r="E40" s="36"/>
      <c r="F40" s="35"/>
      <c r="G40" s="36"/>
      <c r="H40" s="35"/>
      <c r="I40" s="35"/>
      <c r="J40" s="36"/>
      <c r="K40" s="35"/>
      <c r="L40" s="18"/>
      <c r="M40" s="35"/>
      <c r="N40" s="35"/>
      <c r="O40" s="35"/>
      <c r="P40" s="35"/>
    </row>
    <row r="41" spans="3:16" x14ac:dyDescent="0.35">
      <c r="C41" s="35"/>
      <c r="D41" s="35"/>
      <c r="E41" s="36"/>
      <c r="F41" s="35"/>
      <c r="G41" s="36"/>
      <c r="H41" s="35"/>
      <c r="I41" s="35"/>
      <c r="J41" s="36"/>
      <c r="K41" s="35"/>
      <c r="L41" s="18"/>
      <c r="M41" s="35"/>
      <c r="N41" s="35"/>
      <c r="O41" s="35"/>
      <c r="P41" s="35"/>
    </row>
    <row r="42" spans="3:16" x14ac:dyDescent="0.35">
      <c r="C42" s="35"/>
      <c r="D42" s="35"/>
      <c r="E42" s="36"/>
      <c r="F42" s="35"/>
      <c r="G42" s="36"/>
      <c r="H42" s="35"/>
      <c r="I42" s="35"/>
      <c r="J42" s="36"/>
      <c r="K42" s="35"/>
      <c r="L42" s="18"/>
      <c r="M42" s="35"/>
      <c r="N42" s="35"/>
      <c r="O42" s="35"/>
      <c r="P42" s="35"/>
    </row>
    <row r="43" spans="3:16" x14ac:dyDescent="0.35">
      <c r="C43" s="35"/>
      <c r="D43" s="35"/>
      <c r="E43" s="36"/>
      <c r="F43" s="35"/>
      <c r="G43" s="36"/>
      <c r="H43" s="35"/>
      <c r="I43" s="35"/>
      <c r="J43" s="36"/>
      <c r="K43" s="35"/>
      <c r="L43" s="18"/>
      <c r="M43" s="35"/>
      <c r="N43" s="35"/>
      <c r="O43" s="35"/>
      <c r="P43" s="35"/>
    </row>
    <row r="44" spans="3:16" x14ac:dyDescent="0.35">
      <c r="C44" s="35"/>
      <c r="D44" s="35"/>
      <c r="E44" s="36"/>
      <c r="F44" s="35"/>
      <c r="G44" s="36"/>
      <c r="H44" s="35"/>
      <c r="I44" s="35"/>
      <c r="J44" s="36"/>
      <c r="K44" s="35"/>
      <c r="L44" s="18"/>
      <c r="M44" s="35"/>
      <c r="N44" s="35"/>
      <c r="O44" s="35"/>
      <c r="P44" s="35"/>
    </row>
    <row r="45" spans="3:16" x14ac:dyDescent="0.35">
      <c r="C45" s="35"/>
      <c r="D45" s="35"/>
      <c r="E45" s="36"/>
      <c r="F45" s="35"/>
      <c r="G45" s="36"/>
      <c r="H45" s="35"/>
      <c r="I45" s="35"/>
      <c r="J45" s="36"/>
      <c r="K45" s="35"/>
      <c r="L45" s="18"/>
      <c r="M45" s="35"/>
      <c r="N45" s="35"/>
      <c r="O45" s="35"/>
      <c r="P45" s="35"/>
    </row>
    <row r="46" spans="3:16" x14ac:dyDescent="0.35">
      <c r="C46" s="35"/>
      <c r="D46" s="35"/>
      <c r="E46" s="36"/>
      <c r="F46" s="35"/>
      <c r="G46" s="36"/>
      <c r="H46" s="35"/>
      <c r="I46" s="35"/>
      <c r="J46" s="36"/>
      <c r="K46" s="35"/>
      <c r="L46" s="18"/>
      <c r="M46" s="35"/>
      <c r="N46" s="35"/>
      <c r="O46" s="35"/>
      <c r="P46" s="35"/>
    </row>
    <row r="47" spans="3:16" x14ac:dyDescent="0.35">
      <c r="C47" s="35"/>
      <c r="D47" s="35"/>
      <c r="E47" s="36"/>
      <c r="F47" s="35"/>
      <c r="G47" s="36"/>
      <c r="H47" s="35"/>
      <c r="I47" s="35"/>
      <c r="J47" s="36"/>
      <c r="K47" s="35"/>
      <c r="L47" s="18"/>
      <c r="M47" s="35"/>
      <c r="N47" s="35"/>
      <c r="O47" s="35"/>
      <c r="P47" s="35"/>
    </row>
    <row r="48" spans="3:16" x14ac:dyDescent="0.35">
      <c r="C48" s="35"/>
      <c r="D48" s="35"/>
      <c r="E48" s="36"/>
      <c r="F48" s="35"/>
      <c r="G48" s="36"/>
      <c r="H48" s="35"/>
      <c r="I48" s="35"/>
      <c r="J48" s="36"/>
      <c r="K48" s="35"/>
      <c r="L48" s="18"/>
      <c r="M48" s="35"/>
      <c r="N48" s="35"/>
      <c r="O48" s="35"/>
      <c r="P48" s="35"/>
    </row>
    <row r="49" spans="3:16" x14ac:dyDescent="0.35">
      <c r="C49" s="35"/>
      <c r="D49" s="35"/>
      <c r="E49" s="36"/>
      <c r="F49" s="35"/>
      <c r="G49" s="36"/>
      <c r="H49" s="35"/>
      <c r="I49" s="35"/>
      <c r="J49" s="36"/>
      <c r="K49" s="35"/>
      <c r="L49" s="18"/>
      <c r="M49" s="35"/>
      <c r="N49" s="35"/>
      <c r="O49" s="35"/>
      <c r="P49" s="35"/>
    </row>
    <row r="50" spans="3:16" x14ac:dyDescent="0.35">
      <c r="C50" s="35"/>
      <c r="D50" s="35"/>
      <c r="E50" s="36"/>
      <c r="F50" s="35"/>
      <c r="G50" s="36"/>
      <c r="H50" s="35"/>
      <c r="I50" s="35"/>
      <c r="J50" s="36"/>
      <c r="K50" s="35"/>
      <c r="L50" s="18"/>
      <c r="M50" s="35"/>
      <c r="N50" s="35"/>
      <c r="O50" s="35"/>
      <c r="P50" s="35"/>
    </row>
    <row r="51" spans="3:16" x14ac:dyDescent="0.35">
      <c r="C51" s="35"/>
      <c r="D51" s="35"/>
      <c r="E51" s="36"/>
      <c r="F51" s="35"/>
      <c r="G51" s="36"/>
      <c r="H51" s="35"/>
      <c r="I51" s="35"/>
      <c r="J51" s="36"/>
      <c r="K51" s="35"/>
      <c r="L51" s="18"/>
      <c r="M51" s="35"/>
      <c r="N51" s="35"/>
      <c r="O51" s="35"/>
      <c r="P51" s="35"/>
    </row>
    <row r="52" spans="3:16" x14ac:dyDescent="0.35">
      <c r="C52" s="35"/>
      <c r="D52" s="35"/>
      <c r="E52" s="36"/>
      <c r="F52" s="35"/>
      <c r="G52" s="36"/>
      <c r="H52" s="35"/>
      <c r="I52" s="35"/>
      <c r="J52" s="36"/>
      <c r="K52" s="35"/>
      <c r="L52" s="18"/>
      <c r="M52" s="35"/>
      <c r="N52" s="35"/>
      <c r="O52" s="35"/>
      <c r="P52" s="35"/>
    </row>
    <row r="53" spans="3:16" x14ac:dyDescent="0.35">
      <c r="C53" s="35"/>
      <c r="D53" s="35"/>
      <c r="E53" s="36"/>
      <c r="F53" s="35"/>
      <c r="G53" s="36"/>
      <c r="H53" s="35"/>
      <c r="I53" s="35"/>
      <c r="J53" s="36"/>
      <c r="K53" s="35"/>
      <c r="L53" s="18"/>
      <c r="M53" s="35"/>
      <c r="N53" s="35"/>
      <c r="O53" s="35"/>
      <c r="P53" s="35"/>
    </row>
    <row r="54" spans="3:16" x14ac:dyDescent="0.35">
      <c r="C54" s="35"/>
      <c r="D54" s="35"/>
      <c r="E54" s="36"/>
      <c r="F54" s="35"/>
      <c r="G54" s="36"/>
      <c r="H54" s="35"/>
      <c r="I54" s="35"/>
      <c r="J54" s="36"/>
      <c r="K54" s="35"/>
      <c r="L54" s="18"/>
      <c r="M54" s="35"/>
      <c r="N54" s="35"/>
      <c r="O54" s="35"/>
      <c r="P54" s="35"/>
    </row>
    <row r="55" spans="3:16" x14ac:dyDescent="0.35">
      <c r="C55" s="35"/>
      <c r="D55" s="35"/>
      <c r="E55" s="36"/>
      <c r="F55" s="35"/>
      <c r="G55" s="36"/>
      <c r="H55" s="35"/>
      <c r="I55" s="35"/>
      <c r="J55" s="36"/>
      <c r="K55" s="35"/>
      <c r="L55" s="18"/>
      <c r="M55" s="35"/>
      <c r="N55" s="35"/>
      <c r="O55" s="35"/>
      <c r="P55" s="35"/>
    </row>
    <row r="56" spans="3:16" x14ac:dyDescent="0.35">
      <c r="C56" s="35"/>
      <c r="D56" s="35"/>
      <c r="E56" s="36"/>
      <c r="F56" s="35"/>
      <c r="G56" s="36"/>
      <c r="H56" s="35"/>
      <c r="I56" s="35"/>
      <c r="J56" s="36"/>
      <c r="K56" s="35"/>
      <c r="L56" s="18"/>
      <c r="M56" s="35"/>
      <c r="N56" s="35"/>
      <c r="O56" s="35"/>
      <c r="P56" s="35"/>
    </row>
    <row r="57" spans="3:16" x14ac:dyDescent="0.35">
      <c r="C57" s="35"/>
      <c r="D57" s="35"/>
      <c r="E57" s="36"/>
      <c r="F57" s="35"/>
      <c r="G57" s="36"/>
      <c r="H57" s="35"/>
      <c r="I57" s="35"/>
      <c r="J57" s="36"/>
      <c r="K57" s="35"/>
      <c r="L57" s="18"/>
      <c r="M57" s="35"/>
      <c r="N57" s="35"/>
      <c r="O57" s="35"/>
      <c r="P57" s="35"/>
    </row>
    <row r="58" spans="3:16" x14ac:dyDescent="0.35">
      <c r="C58" s="35"/>
      <c r="D58" s="35"/>
      <c r="E58" s="36"/>
      <c r="F58" s="35"/>
      <c r="G58" s="36"/>
      <c r="H58" s="35"/>
      <c r="I58" s="35"/>
      <c r="J58" s="36"/>
      <c r="K58" s="35"/>
      <c r="L58" s="18"/>
      <c r="M58" s="35"/>
      <c r="N58" s="35"/>
      <c r="O58" s="35"/>
      <c r="P58" s="35"/>
    </row>
    <row r="59" spans="3:16" x14ac:dyDescent="0.35">
      <c r="C59" s="35"/>
      <c r="D59" s="35"/>
      <c r="E59" s="36"/>
      <c r="F59" s="35"/>
      <c r="G59" s="36"/>
      <c r="H59" s="35"/>
      <c r="I59" s="35"/>
      <c r="J59" s="36"/>
      <c r="K59" s="35"/>
      <c r="L59" s="18"/>
      <c r="M59" s="35"/>
      <c r="N59" s="35"/>
      <c r="O59" s="35"/>
      <c r="P59" s="35"/>
    </row>
    <row r="60" spans="3:16" x14ac:dyDescent="0.35">
      <c r="C60" s="35"/>
      <c r="D60" s="35"/>
      <c r="E60" s="36"/>
      <c r="F60" s="35"/>
      <c r="G60" s="36"/>
      <c r="H60" s="35"/>
      <c r="I60" s="35"/>
      <c r="J60" s="36"/>
      <c r="K60" s="35"/>
      <c r="L60" s="18"/>
      <c r="M60" s="35"/>
      <c r="N60" s="35"/>
      <c r="O60" s="35"/>
      <c r="P60" s="35"/>
    </row>
    <row r="61" spans="3:16" x14ac:dyDescent="0.35">
      <c r="C61" s="35"/>
      <c r="D61" s="35"/>
      <c r="E61" s="36"/>
      <c r="F61" s="35"/>
      <c r="G61" s="36"/>
      <c r="H61" s="35"/>
      <c r="I61" s="35"/>
      <c r="J61" s="36"/>
      <c r="K61" s="35"/>
      <c r="L61" s="18"/>
      <c r="M61" s="35"/>
      <c r="N61" s="35"/>
      <c r="O61" s="35"/>
      <c r="P61" s="35"/>
    </row>
    <row r="62" spans="3:16" x14ac:dyDescent="0.35">
      <c r="C62" s="35"/>
      <c r="D62" s="35"/>
      <c r="E62" s="36"/>
      <c r="F62" s="35"/>
      <c r="G62" s="36"/>
      <c r="H62" s="35"/>
      <c r="I62" s="35"/>
      <c r="J62" s="36"/>
      <c r="K62" s="35"/>
      <c r="L62" s="18"/>
      <c r="M62" s="35"/>
      <c r="N62" s="35"/>
      <c r="O62" s="35"/>
      <c r="P62" s="35"/>
    </row>
    <row r="63" spans="3:16" x14ac:dyDescent="0.35">
      <c r="C63" s="35"/>
      <c r="D63" s="35"/>
      <c r="E63" s="36"/>
      <c r="F63" s="35"/>
      <c r="G63" s="36"/>
      <c r="H63" s="35"/>
      <c r="I63" s="35"/>
      <c r="J63" s="36"/>
      <c r="K63" s="35"/>
      <c r="L63" s="18"/>
      <c r="M63" s="35"/>
      <c r="N63" s="35"/>
      <c r="O63" s="35"/>
      <c r="P63" s="35"/>
    </row>
    <row r="64" spans="3:16" x14ac:dyDescent="0.35">
      <c r="C64" s="35"/>
      <c r="D64" s="35"/>
      <c r="E64" s="36"/>
      <c r="F64" s="35"/>
      <c r="G64" s="36"/>
      <c r="H64" s="35"/>
      <c r="I64" s="35"/>
      <c r="J64" s="36"/>
      <c r="K64" s="35"/>
      <c r="L64" s="18"/>
      <c r="M64" s="35"/>
      <c r="N64" s="35"/>
      <c r="O64" s="35"/>
      <c r="P64" s="35"/>
    </row>
    <row r="65" spans="3:16" x14ac:dyDescent="0.35">
      <c r="C65" s="35"/>
      <c r="D65" s="35"/>
      <c r="E65" s="36"/>
      <c r="F65" s="35"/>
      <c r="G65" s="36"/>
      <c r="H65" s="35"/>
      <c r="I65" s="35"/>
      <c r="J65" s="36"/>
      <c r="K65" s="35"/>
      <c r="L65" s="18"/>
      <c r="M65" s="35"/>
      <c r="N65" s="35"/>
      <c r="O65" s="35"/>
      <c r="P65" s="35"/>
    </row>
    <row r="66" spans="3:16" x14ac:dyDescent="0.35">
      <c r="C66" s="35"/>
      <c r="D66" s="35"/>
      <c r="E66" s="36"/>
      <c r="F66" s="35"/>
      <c r="G66" s="36"/>
      <c r="H66" s="35"/>
      <c r="I66" s="35"/>
      <c r="J66" s="36"/>
      <c r="K66" s="35"/>
      <c r="L66" s="18"/>
      <c r="M66" s="35"/>
      <c r="N66" s="35"/>
      <c r="O66" s="35"/>
      <c r="P66" s="35"/>
    </row>
    <row r="67" spans="3:16" x14ac:dyDescent="0.35">
      <c r="C67" s="35"/>
      <c r="D67" s="35"/>
      <c r="E67" s="36"/>
      <c r="F67" s="35"/>
      <c r="G67" s="36"/>
      <c r="H67" s="35"/>
      <c r="I67" s="35"/>
      <c r="J67" s="36"/>
      <c r="K67" s="35"/>
      <c r="L67" s="18"/>
      <c r="M67" s="35"/>
      <c r="N67" s="35"/>
      <c r="O67" s="35"/>
      <c r="P67" s="35"/>
    </row>
    <row r="68" spans="3:16" x14ac:dyDescent="0.35">
      <c r="C68" s="35"/>
      <c r="D68" s="35"/>
      <c r="E68" s="36"/>
      <c r="F68" s="35"/>
      <c r="G68" s="36"/>
      <c r="H68" s="35"/>
      <c r="I68" s="35"/>
      <c r="J68" s="36"/>
      <c r="K68" s="35"/>
      <c r="L68" s="18"/>
      <c r="M68" s="35"/>
      <c r="N68" s="35"/>
      <c r="O68" s="35"/>
      <c r="P68" s="35"/>
    </row>
    <row r="69" spans="3:16" x14ac:dyDescent="0.35">
      <c r="C69" s="35"/>
      <c r="D69" s="35"/>
      <c r="E69" s="36"/>
      <c r="F69" s="35"/>
      <c r="G69" s="36"/>
      <c r="H69" s="35"/>
      <c r="I69" s="35"/>
      <c r="J69" s="36"/>
      <c r="K69" s="35"/>
      <c r="L69" s="18"/>
      <c r="M69" s="35"/>
      <c r="N69" s="35"/>
      <c r="O69" s="35"/>
      <c r="P69" s="35"/>
    </row>
    <row r="70" spans="3:16" x14ac:dyDescent="0.35">
      <c r="C70" s="35"/>
      <c r="D70" s="35"/>
      <c r="E70" s="36"/>
      <c r="F70" s="35"/>
      <c r="G70" s="36"/>
      <c r="H70" s="35"/>
      <c r="I70" s="35"/>
      <c r="J70" s="36"/>
      <c r="K70" s="35"/>
      <c r="L70" s="18"/>
      <c r="M70" s="35"/>
      <c r="N70" s="35"/>
      <c r="O70" s="35"/>
      <c r="P70" s="35"/>
    </row>
    <row r="71" spans="3:16" x14ac:dyDescent="0.35">
      <c r="C71" s="35"/>
      <c r="D71" s="35"/>
      <c r="E71" s="36"/>
      <c r="F71" s="35"/>
      <c r="G71" s="36"/>
      <c r="H71" s="35"/>
      <c r="I71" s="35"/>
      <c r="J71" s="36"/>
      <c r="K71" s="35"/>
      <c r="L71" s="18"/>
      <c r="M71" s="35"/>
      <c r="N71" s="35"/>
      <c r="O71" s="35"/>
      <c r="P71" s="35"/>
    </row>
    <row r="72" spans="3:16" x14ac:dyDescent="0.35">
      <c r="C72" s="35"/>
      <c r="D72" s="35"/>
      <c r="E72" s="36"/>
      <c r="F72" s="35"/>
      <c r="G72" s="36"/>
      <c r="H72" s="35"/>
      <c r="I72" s="35"/>
      <c r="J72" s="36"/>
      <c r="K72" s="35"/>
      <c r="L72" s="18"/>
      <c r="M72" s="35"/>
      <c r="N72" s="35"/>
      <c r="O72" s="35"/>
      <c r="P72" s="35"/>
    </row>
    <row r="73" spans="3:16" x14ac:dyDescent="0.35">
      <c r="C73" s="35"/>
      <c r="D73" s="35"/>
      <c r="E73" s="36"/>
      <c r="F73" s="35"/>
      <c r="G73" s="36"/>
      <c r="H73" s="35"/>
      <c r="I73" s="35"/>
      <c r="J73" s="36"/>
      <c r="K73" s="35"/>
      <c r="L73" s="18"/>
      <c r="M73" s="35"/>
      <c r="N73" s="35"/>
      <c r="O73" s="35"/>
      <c r="P73" s="35"/>
    </row>
    <row r="74" spans="3:16" x14ac:dyDescent="0.35">
      <c r="C74" s="35"/>
      <c r="D74" s="35"/>
      <c r="E74" s="36"/>
      <c r="F74" s="35"/>
      <c r="G74" s="36"/>
      <c r="H74" s="35"/>
      <c r="I74" s="35"/>
      <c r="J74" s="36"/>
      <c r="K74" s="35"/>
      <c r="L74" s="18"/>
      <c r="M74" s="35"/>
      <c r="N74" s="35"/>
      <c r="O74" s="35"/>
      <c r="P74" s="35"/>
    </row>
    <row r="75" spans="3:16" x14ac:dyDescent="0.35">
      <c r="C75" s="35"/>
      <c r="D75" s="35"/>
      <c r="E75" s="36"/>
      <c r="F75" s="35"/>
      <c r="G75" s="36"/>
      <c r="H75" s="35"/>
      <c r="I75" s="35"/>
      <c r="J75" s="36"/>
      <c r="K75" s="35"/>
      <c r="L75" s="18"/>
      <c r="M75" s="35"/>
      <c r="N75" s="35"/>
      <c r="O75" s="35"/>
      <c r="P75" s="35"/>
    </row>
    <row r="76" spans="3:16" x14ac:dyDescent="0.35">
      <c r="C76" s="35"/>
      <c r="D76" s="35"/>
      <c r="E76" s="36"/>
      <c r="F76" s="35"/>
      <c r="G76" s="36"/>
      <c r="H76" s="35"/>
      <c r="I76" s="35"/>
      <c r="J76" s="36"/>
      <c r="K76" s="35"/>
      <c r="L76" s="18"/>
      <c r="M76" s="35"/>
      <c r="N76" s="35"/>
      <c r="O76" s="35"/>
      <c r="P76" s="35"/>
    </row>
    <row r="77" spans="3:16" x14ac:dyDescent="0.35">
      <c r="C77" s="35"/>
      <c r="D77" s="35"/>
      <c r="E77" s="36"/>
      <c r="F77" s="35"/>
      <c r="G77" s="36"/>
      <c r="H77" s="35"/>
      <c r="I77" s="35"/>
      <c r="J77" s="36"/>
      <c r="K77" s="35"/>
      <c r="L77" s="18"/>
      <c r="M77" s="35"/>
      <c r="N77" s="35"/>
      <c r="O77" s="35"/>
      <c r="P77" s="35"/>
    </row>
    <row r="78" spans="3:16" x14ac:dyDescent="0.35">
      <c r="C78" s="35"/>
      <c r="D78" s="35"/>
      <c r="E78" s="36"/>
      <c r="F78" s="35"/>
      <c r="G78" s="36"/>
      <c r="H78" s="35"/>
      <c r="I78" s="35"/>
      <c r="J78" s="36"/>
      <c r="K78" s="35"/>
      <c r="L78" s="18"/>
      <c r="M78" s="35"/>
      <c r="N78" s="35"/>
      <c r="O78" s="35"/>
      <c r="P78" s="35"/>
    </row>
    <row r="79" spans="3:16" x14ac:dyDescent="0.35">
      <c r="C79" s="35"/>
      <c r="D79" s="35"/>
      <c r="E79" s="36"/>
      <c r="F79" s="35"/>
      <c r="G79" s="36"/>
      <c r="H79" s="35"/>
      <c r="I79" s="35"/>
      <c r="J79" s="36"/>
      <c r="K79" s="35"/>
      <c r="L79" s="18"/>
      <c r="M79" s="35"/>
      <c r="N79" s="35"/>
      <c r="O79" s="35"/>
      <c r="P79" s="35"/>
    </row>
    <row r="80" spans="3:16" x14ac:dyDescent="0.35">
      <c r="C80" s="35"/>
      <c r="D80" s="35"/>
      <c r="E80" s="36"/>
      <c r="F80" s="35"/>
      <c r="G80" s="36"/>
      <c r="H80" s="35"/>
      <c r="I80" s="35"/>
      <c r="J80" s="36"/>
      <c r="K80" s="35"/>
      <c r="L80" s="18"/>
      <c r="M80" s="35"/>
      <c r="N80" s="35"/>
      <c r="O80" s="35"/>
      <c r="P80" s="35"/>
    </row>
    <row r="81" spans="3:16" x14ac:dyDescent="0.35">
      <c r="C81" s="35"/>
      <c r="D81" s="35"/>
      <c r="E81" s="36"/>
      <c r="F81" s="35"/>
      <c r="G81" s="36"/>
      <c r="H81" s="35"/>
      <c r="I81" s="35"/>
      <c r="J81" s="36"/>
      <c r="K81" s="35"/>
      <c r="L81" s="18"/>
      <c r="M81" s="35"/>
      <c r="N81" s="35"/>
      <c r="O81" s="35"/>
      <c r="P81" s="35"/>
    </row>
    <row r="82" spans="3:16" x14ac:dyDescent="0.35">
      <c r="C82" s="35"/>
      <c r="D82" s="35"/>
      <c r="E82" s="36"/>
      <c r="F82" s="35"/>
      <c r="G82" s="36"/>
      <c r="H82" s="35"/>
      <c r="I82" s="35"/>
      <c r="J82" s="36"/>
      <c r="K82" s="35"/>
      <c r="L82" s="18"/>
      <c r="M82" s="35"/>
      <c r="N82" s="35"/>
      <c r="O82" s="35"/>
      <c r="P82" s="35"/>
    </row>
    <row r="83" spans="3:16" x14ac:dyDescent="0.35">
      <c r="C83" s="35"/>
      <c r="D83" s="35"/>
      <c r="E83" s="36"/>
      <c r="F83" s="35"/>
      <c r="G83" s="36"/>
      <c r="H83" s="35"/>
      <c r="I83" s="35"/>
      <c r="J83" s="36"/>
      <c r="K83" s="35"/>
      <c r="L83" s="18"/>
      <c r="M83" s="35"/>
      <c r="N83" s="35"/>
      <c r="O83" s="35"/>
      <c r="P83" s="35"/>
    </row>
    <row r="84" spans="3:16" x14ac:dyDescent="0.35">
      <c r="C84" s="35"/>
      <c r="D84" s="35"/>
      <c r="E84" s="36"/>
      <c r="F84" s="35"/>
      <c r="G84" s="36"/>
      <c r="H84" s="35"/>
      <c r="I84" s="35"/>
      <c r="J84" s="36"/>
      <c r="K84" s="35"/>
      <c r="L84" s="18"/>
      <c r="M84" s="35"/>
      <c r="N84" s="35"/>
      <c r="O84" s="35"/>
      <c r="P84" s="35"/>
    </row>
    <row r="85" spans="3:16" x14ac:dyDescent="0.35">
      <c r="C85" s="35"/>
      <c r="D85" s="35"/>
      <c r="E85" s="36"/>
      <c r="F85" s="35"/>
      <c r="G85" s="36"/>
      <c r="H85" s="35"/>
      <c r="I85" s="35"/>
      <c r="J85" s="36"/>
      <c r="K85" s="35"/>
      <c r="L85" s="18"/>
      <c r="M85" s="35"/>
      <c r="N85" s="35"/>
      <c r="O85" s="35"/>
      <c r="P85" s="35"/>
    </row>
    <row r="86" spans="3:16" x14ac:dyDescent="0.35">
      <c r="C86" s="35"/>
      <c r="D86" s="35"/>
      <c r="E86" s="36"/>
      <c r="F86" s="35"/>
      <c r="G86" s="36"/>
      <c r="H86" s="35"/>
      <c r="I86" s="35"/>
      <c r="J86" s="36"/>
      <c r="K86" s="35"/>
      <c r="L86" s="18"/>
      <c r="M86" s="35"/>
      <c r="N86" s="35"/>
      <c r="O86" s="35"/>
      <c r="P86" s="35"/>
    </row>
    <row r="87" spans="3:16" x14ac:dyDescent="0.35">
      <c r="C87" s="35"/>
      <c r="D87" s="35"/>
      <c r="E87" s="36"/>
      <c r="F87" s="35"/>
      <c r="G87" s="36"/>
      <c r="H87" s="35"/>
      <c r="I87" s="35"/>
      <c r="J87" s="36"/>
      <c r="K87" s="35"/>
      <c r="L87" s="18"/>
      <c r="M87" s="35"/>
      <c r="N87" s="35"/>
      <c r="O87" s="35"/>
      <c r="P87" s="35"/>
    </row>
    <row r="88" spans="3:16" x14ac:dyDescent="0.35">
      <c r="C88" s="35"/>
      <c r="D88" s="35"/>
      <c r="E88" s="36"/>
      <c r="F88" s="35"/>
      <c r="G88" s="36"/>
      <c r="H88" s="35"/>
      <c r="I88" s="35"/>
      <c r="J88" s="36"/>
      <c r="K88" s="35"/>
      <c r="L88" s="18"/>
      <c r="M88" s="35"/>
      <c r="N88" s="35"/>
      <c r="O88" s="35"/>
      <c r="P88" s="35"/>
    </row>
    <row r="89" spans="3:16" x14ac:dyDescent="0.35">
      <c r="C89" s="35"/>
      <c r="D89" s="35"/>
      <c r="E89" s="36"/>
      <c r="F89" s="35"/>
      <c r="G89" s="36"/>
      <c r="H89" s="35"/>
      <c r="I89" s="35"/>
      <c r="J89" s="36"/>
      <c r="K89" s="35"/>
      <c r="L89" s="18"/>
      <c r="M89" s="35"/>
      <c r="N89" s="35"/>
      <c r="O89" s="35"/>
      <c r="P89" s="35"/>
    </row>
    <row r="90" spans="3:16" x14ac:dyDescent="0.35">
      <c r="C90" s="35"/>
      <c r="D90" s="35"/>
      <c r="E90" s="36"/>
      <c r="F90" s="35"/>
      <c r="G90" s="36"/>
      <c r="H90" s="35"/>
      <c r="I90" s="35"/>
      <c r="J90" s="36"/>
      <c r="K90" s="35"/>
      <c r="L90" s="18"/>
      <c r="M90" s="35"/>
      <c r="N90" s="35"/>
      <c r="O90" s="35"/>
      <c r="P90" s="35"/>
    </row>
    <row r="91" spans="3:16" x14ac:dyDescent="0.35">
      <c r="C91" s="35"/>
      <c r="D91" s="35"/>
      <c r="E91" s="36"/>
      <c r="F91" s="35"/>
      <c r="G91" s="36"/>
      <c r="H91" s="35"/>
      <c r="I91" s="35"/>
      <c r="J91" s="36"/>
      <c r="K91" s="35"/>
      <c r="L91" s="18"/>
      <c r="M91" s="35"/>
      <c r="N91" s="35"/>
      <c r="O91" s="35"/>
      <c r="P91" s="35"/>
    </row>
    <row r="92" spans="3:16" x14ac:dyDescent="0.35">
      <c r="C92" s="35"/>
      <c r="D92" s="35"/>
      <c r="E92" s="36"/>
      <c r="F92" s="35"/>
      <c r="G92" s="36"/>
      <c r="H92" s="35"/>
      <c r="I92" s="35"/>
      <c r="J92" s="36"/>
      <c r="K92" s="35"/>
      <c r="L92" s="18"/>
      <c r="M92" s="35"/>
      <c r="N92" s="35"/>
      <c r="O92" s="35"/>
      <c r="P92" s="35"/>
    </row>
    <row r="93" spans="3:16" x14ac:dyDescent="0.35">
      <c r="C93" s="35"/>
      <c r="D93" s="35"/>
      <c r="E93" s="36"/>
      <c r="F93" s="35"/>
      <c r="G93" s="36"/>
      <c r="H93" s="35"/>
      <c r="I93" s="35"/>
      <c r="J93" s="36"/>
      <c r="K93" s="35"/>
      <c r="L93" s="18"/>
      <c r="M93" s="35"/>
      <c r="N93" s="35"/>
      <c r="O93" s="35"/>
      <c r="P93" s="35"/>
    </row>
    <row r="94" spans="3:16" x14ac:dyDescent="0.35">
      <c r="C94" s="35"/>
      <c r="D94" s="35"/>
      <c r="E94" s="36"/>
      <c r="F94" s="35"/>
      <c r="G94" s="36"/>
      <c r="H94" s="35"/>
      <c r="I94" s="35"/>
      <c r="J94" s="36"/>
      <c r="K94" s="35"/>
      <c r="L94" s="18"/>
      <c r="M94" s="35"/>
      <c r="N94" s="35"/>
      <c r="O94" s="35"/>
      <c r="P94" s="35"/>
    </row>
    <row r="95" spans="3:16" x14ac:dyDescent="0.35">
      <c r="C95" s="35"/>
      <c r="D95" s="35"/>
      <c r="E95" s="36"/>
      <c r="F95" s="35"/>
      <c r="G95" s="36"/>
      <c r="H95" s="35"/>
      <c r="I95" s="35"/>
      <c r="J95" s="36"/>
      <c r="K95" s="35"/>
      <c r="L95" s="18"/>
      <c r="M95" s="35"/>
      <c r="N95" s="35"/>
      <c r="O95" s="35"/>
      <c r="P95" s="35"/>
    </row>
    <row r="96" spans="3:16" x14ac:dyDescent="0.35">
      <c r="C96" s="35"/>
      <c r="D96" s="35"/>
      <c r="E96" s="36"/>
      <c r="F96" s="35"/>
      <c r="G96" s="36"/>
      <c r="H96" s="35"/>
      <c r="I96" s="35"/>
      <c r="J96" s="36"/>
      <c r="K96" s="35"/>
      <c r="L96" s="18"/>
      <c r="M96" s="35"/>
      <c r="N96" s="35"/>
      <c r="O96" s="35"/>
      <c r="P96" s="35"/>
    </row>
    <row r="97" spans="3:16" x14ac:dyDescent="0.35">
      <c r="C97" s="35"/>
      <c r="D97" s="35"/>
      <c r="E97" s="36"/>
      <c r="F97" s="35"/>
      <c r="G97" s="36"/>
      <c r="H97" s="35"/>
      <c r="I97" s="35"/>
      <c r="J97" s="36"/>
      <c r="K97" s="35"/>
      <c r="L97" s="18"/>
      <c r="M97" s="35"/>
      <c r="N97" s="35"/>
      <c r="O97" s="35"/>
      <c r="P97" s="35"/>
    </row>
    <row r="98" spans="3:16" x14ac:dyDescent="0.35">
      <c r="C98" s="35"/>
      <c r="D98" s="35"/>
      <c r="E98" s="36"/>
      <c r="F98" s="35"/>
      <c r="G98" s="36"/>
      <c r="H98" s="35"/>
      <c r="I98" s="35"/>
      <c r="J98" s="36"/>
      <c r="K98" s="35"/>
      <c r="L98" s="18"/>
      <c r="M98" s="35"/>
      <c r="N98" s="35"/>
      <c r="O98" s="35"/>
      <c r="P98" s="35"/>
    </row>
    <row r="99" spans="3:16" x14ac:dyDescent="0.35">
      <c r="C99" s="35"/>
      <c r="D99" s="35"/>
      <c r="E99" s="36"/>
      <c r="F99" s="35"/>
      <c r="G99" s="36"/>
      <c r="H99" s="35"/>
      <c r="I99" s="35"/>
      <c r="J99" s="36"/>
      <c r="K99" s="35"/>
      <c r="L99" s="18"/>
      <c r="M99" s="35"/>
      <c r="N99" s="35"/>
      <c r="O99" s="35"/>
      <c r="P99" s="35"/>
    </row>
    <row r="100" spans="3:16" x14ac:dyDescent="0.35">
      <c r="C100" s="35"/>
      <c r="D100" s="35"/>
      <c r="E100" s="36"/>
      <c r="F100" s="35"/>
      <c r="G100" s="36"/>
      <c r="H100" s="35"/>
      <c r="I100" s="35"/>
      <c r="J100" s="36"/>
      <c r="K100" s="35"/>
      <c r="L100" s="18"/>
      <c r="M100" s="35"/>
      <c r="N100" s="35"/>
      <c r="O100" s="35"/>
      <c r="P100" s="35"/>
    </row>
    <row r="101" spans="3:16" x14ac:dyDescent="0.35">
      <c r="C101" s="35"/>
      <c r="D101" s="35"/>
      <c r="E101" s="36"/>
      <c r="F101" s="35"/>
      <c r="G101" s="36"/>
      <c r="H101" s="35"/>
      <c r="I101" s="35"/>
      <c r="J101" s="36"/>
      <c r="K101" s="35"/>
      <c r="L101" s="18"/>
      <c r="M101" s="35"/>
      <c r="N101" s="35"/>
      <c r="O101" s="35"/>
      <c r="P101" s="35"/>
    </row>
    <row r="102" spans="3:16" x14ac:dyDescent="0.35">
      <c r="C102" s="35"/>
      <c r="D102" s="35"/>
      <c r="E102" s="36"/>
      <c r="F102" s="35"/>
      <c r="G102" s="36"/>
      <c r="H102" s="35"/>
      <c r="I102" s="35"/>
      <c r="J102" s="36"/>
      <c r="K102" s="35"/>
      <c r="L102" s="18"/>
      <c r="M102" s="35"/>
      <c r="N102" s="35"/>
      <c r="O102" s="35"/>
      <c r="P102" s="35"/>
    </row>
    <row r="103" spans="3:16" x14ac:dyDescent="0.35">
      <c r="C103" s="35"/>
      <c r="D103" s="35"/>
      <c r="E103" s="36"/>
      <c r="F103" s="35"/>
      <c r="G103" s="36"/>
      <c r="H103" s="35"/>
      <c r="I103" s="35"/>
      <c r="J103" s="36"/>
      <c r="K103" s="35"/>
      <c r="L103" s="18"/>
      <c r="M103" s="35"/>
      <c r="N103" s="35"/>
      <c r="O103" s="35"/>
      <c r="P103" s="35"/>
    </row>
    <row r="104" spans="3:16" x14ac:dyDescent="0.35">
      <c r="C104" s="35"/>
      <c r="D104" s="35"/>
      <c r="E104" s="36"/>
      <c r="F104" s="35"/>
      <c r="G104" s="36"/>
      <c r="H104" s="35"/>
      <c r="I104" s="35"/>
      <c r="J104" s="36"/>
      <c r="K104" s="35"/>
      <c r="L104" s="18"/>
      <c r="M104" s="35"/>
      <c r="N104" s="35"/>
      <c r="O104" s="35"/>
      <c r="P104" s="35"/>
    </row>
    <row r="105" spans="3:16" x14ac:dyDescent="0.35">
      <c r="C105" s="35"/>
      <c r="D105" s="35"/>
      <c r="E105" s="36"/>
      <c r="F105" s="35"/>
      <c r="G105" s="36"/>
      <c r="H105" s="35"/>
      <c r="I105" s="35"/>
      <c r="J105" s="36"/>
      <c r="K105" s="35"/>
      <c r="L105" s="18"/>
      <c r="M105" s="35"/>
      <c r="N105" s="35"/>
      <c r="O105" s="35"/>
      <c r="P105" s="35"/>
    </row>
    <row r="106" spans="3:16" x14ac:dyDescent="0.35">
      <c r="C106" s="35"/>
      <c r="D106" s="35"/>
      <c r="E106" s="36"/>
      <c r="F106" s="35"/>
      <c r="G106" s="36"/>
      <c r="H106" s="35"/>
      <c r="I106" s="35"/>
      <c r="J106" s="36"/>
      <c r="K106" s="35"/>
      <c r="L106" s="18"/>
      <c r="M106" s="35"/>
      <c r="N106" s="35"/>
      <c r="O106" s="35"/>
      <c r="P106" s="35"/>
    </row>
    <row r="107" spans="3:16" x14ac:dyDescent="0.35">
      <c r="C107" s="35"/>
      <c r="D107" s="35"/>
      <c r="E107" s="36"/>
      <c r="F107" s="35"/>
      <c r="G107" s="36"/>
      <c r="H107" s="35"/>
      <c r="I107" s="35"/>
      <c r="J107" s="36"/>
      <c r="K107" s="35"/>
      <c r="L107" s="18"/>
      <c r="M107" s="35"/>
      <c r="N107" s="35"/>
      <c r="O107" s="35"/>
      <c r="P107" s="35"/>
    </row>
    <row r="108" spans="3:16" x14ac:dyDescent="0.35">
      <c r="C108" s="35"/>
      <c r="D108" s="35"/>
      <c r="E108" s="36"/>
      <c r="F108" s="35"/>
      <c r="G108" s="36"/>
      <c r="H108" s="35"/>
      <c r="I108" s="35"/>
      <c r="J108" s="36"/>
      <c r="K108" s="35"/>
      <c r="L108" s="18"/>
      <c r="M108" s="35"/>
      <c r="N108" s="35"/>
      <c r="O108" s="35"/>
      <c r="P108" s="35"/>
    </row>
    <row r="109" spans="3:16" x14ac:dyDescent="0.35">
      <c r="C109" s="35"/>
      <c r="D109" s="35"/>
      <c r="E109" s="36"/>
      <c r="F109" s="35"/>
      <c r="G109" s="36"/>
      <c r="H109" s="35"/>
      <c r="I109" s="35"/>
      <c r="J109" s="36"/>
      <c r="K109" s="35"/>
      <c r="L109" s="18"/>
      <c r="M109" s="35"/>
      <c r="N109" s="35"/>
      <c r="O109" s="35"/>
      <c r="P109" s="35"/>
    </row>
    <row r="110" spans="3:16" x14ac:dyDescent="0.35">
      <c r="C110" s="35"/>
      <c r="D110" s="35"/>
      <c r="E110" s="36"/>
      <c r="F110" s="35"/>
      <c r="G110" s="36"/>
      <c r="H110" s="35"/>
      <c r="I110" s="35"/>
      <c r="J110" s="36"/>
      <c r="K110" s="35"/>
      <c r="L110" s="18"/>
      <c r="M110" s="35"/>
      <c r="N110" s="35"/>
      <c r="O110" s="35"/>
      <c r="P110" s="35"/>
    </row>
    <row r="111" spans="3:16" x14ac:dyDescent="0.35">
      <c r="C111" s="35"/>
      <c r="D111" s="35"/>
      <c r="E111" s="36"/>
      <c r="F111" s="35"/>
      <c r="G111" s="36"/>
      <c r="H111" s="35"/>
      <c r="I111" s="35"/>
      <c r="J111" s="36"/>
      <c r="K111" s="35"/>
      <c r="L111" s="18"/>
      <c r="M111" s="35"/>
      <c r="N111" s="35"/>
      <c r="O111" s="35"/>
      <c r="P111" s="35"/>
    </row>
    <row r="112" spans="3:16" x14ac:dyDescent="0.35">
      <c r="C112" s="35"/>
      <c r="D112" s="35"/>
      <c r="E112" s="36"/>
      <c r="F112" s="35"/>
      <c r="G112" s="36"/>
      <c r="H112" s="35"/>
      <c r="I112" s="35"/>
      <c r="J112" s="36"/>
      <c r="K112" s="35"/>
      <c r="L112" s="18"/>
      <c r="M112" s="35"/>
      <c r="N112" s="35"/>
      <c r="O112" s="35"/>
      <c r="P112" s="35"/>
    </row>
  </sheetData>
  <mergeCells count="67">
    <mergeCell ref="J30:J31"/>
    <mergeCell ref="I30:I31"/>
    <mergeCell ref="I5:I6"/>
    <mergeCell ref="I23:I25"/>
    <mergeCell ref="I12:I16"/>
    <mergeCell ref="J28:J29"/>
    <mergeCell ref="I28:I29"/>
    <mergeCell ref="J12:J16"/>
    <mergeCell ref="F5:F6"/>
    <mergeCell ref="F9:F11"/>
    <mergeCell ref="E27:E29"/>
    <mergeCell ref="K2:L2"/>
    <mergeCell ref="I9:I11"/>
    <mergeCell ref="F19:F22"/>
    <mergeCell ref="H12:H16"/>
    <mergeCell ref="J19:J22"/>
    <mergeCell ref="H19:H22"/>
    <mergeCell ref="I19:I22"/>
    <mergeCell ref="J5:J6"/>
    <mergeCell ref="J9:J11"/>
    <mergeCell ref="H9:H11"/>
    <mergeCell ref="G23:G25"/>
    <mergeCell ref="H23:H25"/>
    <mergeCell ref="G19:G22"/>
    <mergeCell ref="A1:P1"/>
    <mergeCell ref="A19:A26"/>
    <mergeCell ref="I2:J2"/>
    <mergeCell ref="H5:H6"/>
    <mergeCell ref="O2:P2"/>
    <mergeCell ref="J23:J25"/>
    <mergeCell ref="F23:F25"/>
    <mergeCell ref="G5:G6"/>
    <mergeCell ref="B19:B26"/>
    <mergeCell ref="F2:F3"/>
    <mergeCell ref="F12:F16"/>
    <mergeCell ref="C19:C26"/>
    <mergeCell ref="D19:D26"/>
    <mergeCell ref="E19:E26"/>
    <mergeCell ref="C9:C18"/>
    <mergeCell ref="D9:D18"/>
    <mergeCell ref="H30:H31"/>
    <mergeCell ref="F28:F29"/>
    <mergeCell ref="G28:G29"/>
    <mergeCell ref="H28:H29"/>
    <mergeCell ref="F30:F31"/>
    <mergeCell ref="A2:A3"/>
    <mergeCell ref="D2:E2"/>
    <mergeCell ref="C4:C8"/>
    <mergeCell ref="D4:D8"/>
    <mergeCell ref="E4:E8"/>
    <mergeCell ref="A4:A8"/>
    <mergeCell ref="B4:B8"/>
    <mergeCell ref="B27:B29"/>
    <mergeCell ref="B30:B31"/>
    <mergeCell ref="A9:A18"/>
    <mergeCell ref="G12:G16"/>
    <mergeCell ref="G9:G11"/>
    <mergeCell ref="B9:B18"/>
    <mergeCell ref="D30:D31"/>
    <mergeCell ref="E30:E31"/>
    <mergeCell ref="C27:C29"/>
    <mergeCell ref="D27:D29"/>
    <mergeCell ref="A27:A29"/>
    <mergeCell ref="A30:A31"/>
    <mergeCell ref="E9:E18"/>
    <mergeCell ref="C30:C31"/>
    <mergeCell ref="G30:G31"/>
  </mergeCells>
  <phoneticPr fontId="2" type="noConversion"/>
  <printOptions horizontalCentered="1"/>
  <pageMargins left="0.23622047244094491" right="0.31496062992125984" top="0.35433070866141736" bottom="0.31496062992125984" header="0.23622047244094491" footer="0.19685039370078741"/>
  <pageSetup paperSize="9" scale="35" orientation="landscape" r:id="rId1"/>
  <headerFooter alignWithMargins="0"/>
  <ignoredErrors>
    <ignoredError sqref="B31 B29 G28:H29 G23:H25 G30:H31 B5:B8 B21:B22 B27 G9:H11 G12:H16 B23:B25 G19:H22 B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zoomScale="40" zoomScaleNormal="40" zoomScaleSheetLayoutView="40" workbookViewId="0">
      <selection activeCell="W6" sqref="W6"/>
    </sheetView>
  </sheetViews>
  <sheetFormatPr defaultRowHeight="23.25" x14ac:dyDescent="0.35"/>
  <cols>
    <col min="1" max="1" width="38.5703125" style="7" customWidth="1"/>
    <col min="2" max="2" width="29.85546875" style="7" hidden="1" customWidth="1"/>
    <col min="3" max="3" width="23" style="8" hidden="1" customWidth="1"/>
    <col min="4" max="4" width="22.28515625" style="8" customWidth="1"/>
    <col min="5" max="5" width="21.85546875" style="9" customWidth="1"/>
    <col min="6" max="6" width="100.85546875" style="8" customWidth="1"/>
    <col min="7" max="7" width="29.85546875" style="9" hidden="1" customWidth="1"/>
    <col min="8" max="8" width="25.85546875" style="8" hidden="1" customWidth="1"/>
    <col min="9" max="9" width="22.28515625" style="8" customWidth="1"/>
    <col min="10" max="10" width="21.85546875" style="9" customWidth="1"/>
    <col min="11" max="11" width="96.42578125" style="8" customWidth="1"/>
    <col min="12" max="12" width="43.42578125" style="1" customWidth="1"/>
    <col min="13" max="13" width="29.85546875" style="8" hidden="1" customWidth="1"/>
    <col min="14" max="14" width="22.7109375" style="8" hidden="1" customWidth="1"/>
    <col min="15" max="15" width="22.28515625" style="8" customWidth="1"/>
    <col min="16" max="16" width="21.85546875" style="8" customWidth="1"/>
    <col min="17" max="16384" width="9.140625" style="1"/>
  </cols>
  <sheetData>
    <row r="1" spans="1:16" ht="52.5" customHeight="1" thickBot="1" x14ac:dyDescent="0.4">
      <c r="A1" s="176" t="s">
        <v>146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78"/>
      <c r="O1" s="178"/>
      <c r="P1" s="179"/>
    </row>
    <row r="2" spans="1:16" ht="52.5" customHeight="1" x14ac:dyDescent="0.35">
      <c r="A2" s="157" t="s">
        <v>0</v>
      </c>
      <c r="B2" s="10">
        <v>1976</v>
      </c>
      <c r="C2" s="10">
        <v>1994</v>
      </c>
      <c r="D2" s="159" t="s">
        <v>23</v>
      </c>
      <c r="E2" s="160"/>
      <c r="F2" s="189" t="s">
        <v>1</v>
      </c>
      <c r="G2" s="10">
        <v>1976</v>
      </c>
      <c r="H2" s="10">
        <v>1994</v>
      </c>
      <c r="I2" s="181" t="s">
        <v>23</v>
      </c>
      <c r="J2" s="182"/>
      <c r="K2" s="200" t="s">
        <v>2</v>
      </c>
      <c r="L2" s="200"/>
      <c r="M2" s="10">
        <v>1976</v>
      </c>
      <c r="N2" s="10">
        <v>1994</v>
      </c>
      <c r="O2" s="159" t="s">
        <v>23</v>
      </c>
      <c r="P2" s="160"/>
    </row>
    <row r="3" spans="1:16" ht="59.25" customHeight="1" thickBot="1" x14ac:dyDescent="0.4">
      <c r="A3" s="158"/>
      <c r="B3" s="77" t="s">
        <v>27</v>
      </c>
      <c r="C3" s="77" t="s">
        <v>27</v>
      </c>
      <c r="D3" s="77" t="s">
        <v>27</v>
      </c>
      <c r="E3" s="78" t="s">
        <v>22</v>
      </c>
      <c r="F3" s="190"/>
      <c r="G3" s="46" t="s">
        <v>27</v>
      </c>
      <c r="H3" s="47" t="s">
        <v>27</v>
      </c>
      <c r="I3" s="46" t="s">
        <v>27</v>
      </c>
      <c r="J3" s="70" t="s">
        <v>22</v>
      </c>
      <c r="K3" s="46">
        <v>1976</v>
      </c>
      <c r="L3" s="48">
        <v>1994</v>
      </c>
      <c r="M3" s="47" t="s">
        <v>27</v>
      </c>
      <c r="N3" s="47" t="s">
        <v>27</v>
      </c>
      <c r="O3" s="47" t="s">
        <v>27</v>
      </c>
      <c r="P3" s="49" t="s">
        <v>28</v>
      </c>
    </row>
    <row r="4" spans="1:16" ht="89.25" customHeight="1" x14ac:dyDescent="0.35">
      <c r="A4" s="167" t="s">
        <v>3</v>
      </c>
      <c r="B4" s="161">
        <f>SUM(G4:G8)</f>
        <v>107209.74905859999</v>
      </c>
      <c r="C4" s="161">
        <f>SUM(H4:H8)</f>
        <v>170375.79196542455</v>
      </c>
      <c r="D4" s="163">
        <f>C4-B4</f>
        <v>63166.042906824558</v>
      </c>
      <c r="E4" s="165">
        <f>C4/B4*100-100</f>
        <v>58.918189307857176</v>
      </c>
      <c r="F4" s="64" t="s">
        <v>4</v>
      </c>
      <c r="G4" s="51">
        <f>M4</f>
        <v>71022.356135099995</v>
      </c>
      <c r="H4" s="51">
        <f>N4</f>
        <v>99401.3482944563</v>
      </c>
      <c r="I4" s="52">
        <f>H4-G4</f>
        <v>28378.992159356305</v>
      </c>
      <c r="J4" s="74">
        <f>H4/G4*100-100</f>
        <v>39.957829764719833</v>
      </c>
      <c r="K4" s="50" t="s">
        <v>25</v>
      </c>
      <c r="L4" s="51" t="s">
        <v>82</v>
      </c>
      <c r="M4" s="52">
        <v>71022.356135099995</v>
      </c>
      <c r="N4" s="52">
        <v>99401.3482944563</v>
      </c>
      <c r="O4" s="52">
        <f>N4-M4</f>
        <v>28378.992159356305</v>
      </c>
      <c r="P4" s="53">
        <f>N4/M4*100-100</f>
        <v>39.957829764719833</v>
      </c>
    </row>
    <row r="5" spans="1:16" ht="89.25" customHeight="1" x14ac:dyDescent="0.35">
      <c r="A5" s="168"/>
      <c r="B5" s="162"/>
      <c r="C5" s="162"/>
      <c r="D5" s="164"/>
      <c r="E5" s="166"/>
      <c r="F5" s="195" t="s">
        <v>5</v>
      </c>
      <c r="G5" s="183">
        <f>M5+M6</f>
        <v>18551.56158197</v>
      </c>
      <c r="H5" s="183">
        <f>N5+N6</f>
        <v>42731.891849347034</v>
      </c>
      <c r="I5" s="221">
        <f>H5-G5</f>
        <v>24180.330267377034</v>
      </c>
      <c r="J5" s="215">
        <f>H5/G5*100-100</f>
        <v>130.34121230461565</v>
      </c>
      <c r="K5" s="2" t="s">
        <v>30</v>
      </c>
      <c r="L5" s="12" t="s">
        <v>81</v>
      </c>
      <c r="M5" s="108">
        <v>17110.500047400001</v>
      </c>
      <c r="N5" s="102">
        <v>41018.241852274223</v>
      </c>
      <c r="O5" s="11">
        <f t="shared" ref="O5:O31" si="0">N5-M5</f>
        <v>23907.741804874222</v>
      </c>
      <c r="P5" s="54">
        <f t="shared" ref="P5:P31" si="1">N5/M5*100-100</f>
        <v>139.72555880099532</v>
      </c>
    </row>
    <row r="6" spans="1:16" ht="89.25" customHeight="1" x14ac:dyDescent="0.35">
      <c r="A6" s="168"/>
      <c r="B6" s="162"/>
      <c r="C6" s="162"/>
      <c r="D6" s="164"/>
      <c r="E6" s="166"/>
      <c r="F6" s="195"/>
      <c r="G6" s="161"/>
      <c r="H6" s="161"/>
      <c r="I6" s="163"/>
      <c r="J6" s="165"/>
      <c r="K6" s="2" t="s">
        <v>31</v>
      </c>
      <c r="L6" s="41" t="s">
        <v>52</v>
      </c>
      <c r="M6" s="108">
        <v>1441.06153457</v>
      </c>
      <c r="N6" s="102">
        <v>1713.64999707281</v>
      </c>
      <c r="O6" s="11">
        <f t="shared" si="0"/>
        <v>272.58846250280999</v>
      </c>
      <c r="P6" s="54">
        <f t="shared" si="1"/>
        <v>18.91581004444393</v>
      </c>
    </row>
    <row r="7" spans="1:16" ht="57.75" customHeight="1" x14ac:dyDescent="0.35">
      <c r="A7" s="168"/>
      <c r="B7" s="162"/>
      <c r="C7" s="162"/>
      <c r="D7" s="164"/>
      <c r="E7" s="166"/>
      <c r="F7" s="65" t="s">
        <v>70</v>
      </c>
      <c r="G7" s="12">
        <f>M7</f>
        <v>5011.6465653300002</v>
      </c>
      <c r="H7" s="12">
        <f>N7</f>
        <v>10234.509823729801</v>
      </c>
      <c r="I7" s="19">
        <f>H7-G7</f>
        <v>5222.8632583998005</v>
      </c>
      <c r="J7" s="75">
        <f>H7/G7*100-100</f>
        <v>104.21451693203934</v>
      </c>
      <c r="K7" s="2" t="s">
        <v>32</v>
      </c>
      <c r="L7" s="41" t="s">
        <v>71</v>
      </c>
      <c r="M7" s="108">
        <v>5011.6465653300002</v>
      </c>
      <c r="N7" s="102">
        <v>10234.509823729801</v>
      </c>
      <c r="O7" s="11">
        <f t="shared" si="0"/>
        <v>5222.8632583998005</v>
      </c>
      <c r="P7" s="54">
        <f t="shared" si="1"/>
        <v>104.21451693203934</v>
      </c>
    </row>
    <row r="8" spans="1:16" ht="66.75" customHeight="1" x14ac:dyDescent="0.35">
      <c r="A8" s="168"/>
      <c r="B8" s="162"/>
      <c r="C8" s="162"/>
      <c r="D8" s="164"/>
      <c r="E8" s="166"/>
      <c r="F8" s="65" t="s">
        <v>6</v>
      </c>
      <c r="G8" s="12">
        <f>M8</f>
        <v>12624.1847762</v>
      </c>
      <c r="H8" s="12">
        <f>N8</f>
        <v>18008.041997891414</v>
      </c>
      <c r="I8" s="19">
        <f>H8-G8</f>
        <v>5383.8572216914145</v>
      </c>
      <c r="J8" s="75">
        <f>H8/G8*100-100</f>
        <v>42.647167457826185</v>
      </c>
      <c r="K8" s="2" t="s">
        <v>33</v>
      </c>
      <c r="L8" s="41" t="s">
        <v>77</v>
      </c>
      <c r="M8" s="108">
        <v>12624.1847762</v>
      </c>
      <c r="N8" s="102">
        <v>18008.041997891414</v>
      </c>
      <c r="O8" s="11">
        <f t="shared" si="0"/>
        <v>5383.8572216914145</v>
      </c>
      <c r="P8" s="54">
        <f t="shared" si="1"/>
        <v>42.647167457826185</v>
      </c>
    </row>
    <row r="9" spans="1:16" ht="44.25" customHeight="1" x14ac:dyDescent="0.35">
      <c r="A9" s="143" t="s">
        <v>7</v>
      </c>
      <c r="B9" s="147">
        <f>SUM(G9:G18)</f>
        <v>1531214.4098872151</v>
      </c>
      <c r="C9" s="147">
        <f>SUM(H9:H18)</f>
        <v>1358001.8962644106</v>
      </c>
      <c r="D9" s="194">
        <f>C9-B9</f>
        <v>-173212.51362280454</v>
      </c>
      <c r="E9" s="156">
        <f>C9/B9*100-100</f>
        <v>-11.312100546099416</v>
      </c>
      <c r="F9" s="196" t="s">
        <v>8</v>
      </c>
      <c r="G9" s="144">
        <f>SUM(M9:M11)</f>
        <v>1242144.20196796</v>
      </c>
      <c r="H9" s="144">
        <f>SUM(N9:N11)</f>
        <v>1095799.5027357396</v>
      </c>
      <c r="I9" s="201">
        <f>H9-G9</f>
        <v>-146344.69923222042</v>
      </c>
      <c r="J9" s="216">
        <f>H9/G9*100-100</f>
        <v>-11.781619155035528</v>
      </c>
      <c r="K9" s="3" t="s">
        <v>72</v>
      </c>
      <c r="L9" s="42" t="s">
        <v>73</v>
      </c>
      <c r="M9" s="106">
        <v>1231109.7356012899</v>
      </c>
      <c r="N9" s="105">
        <v>1075056.2005970157</v>
      </c>
      <c r="O9" s="13">
        <f t="shared" si="0"/>
        <v>-156053.53500427422</v>
      </c>
      <c r="P9" s="55">
        <f t="shared" si="1"/>
        <v>-12.67584281819164</v>
      </c>
    </row>
    <row r="10" spans="1:16" ht="44.25" customHeight="1" x14ac:dyDescent="0.35">
      <c r="A10" s="143"/>
      <c r="B10" s="147"/>
      <c r="C10" s="147"/>
      <c r="D10" s="194"/>
      <c r="E10" s="156"/>
      <c r="F10" s="197"/>
      <c r="G10" s="145"/>
      <c r="H10" s="145"/>
      <c r="I10" s="202"/>
      <c r="J10" s="217"/>
      <c r="K10" s="3" t="s">
        <v>41</v>
      </c>
      <c r="L10" s="42" t="s">
        <v>53</v>
      </c>
      <c r="M10" s="106">
        <v>2872.6852088599999</v>
      </c>
      <c r="N10" s="105">
        <v>1678.8883183546595</v>
      </c>
      <c r="O10" s="13">
        <f t="shared" si="0"/>
        <v>-1193.7968905053403</v>
      </c>
      <c r="P10" s="55">
        <f t="shared" si="1"/>
        <v>-41.556829367290419</v>
      </c>
    </row>
    <row r="11" spans="1:16" ht="44.25" customHeight="1" x14ac:dyDescent="0.35">
      <c r="A11" s="143"/>
      <c r="B11" s="147"/>
      <c r="C11" s="147"/>
      <c r="D11" s="194"/>
      <c r="E11" s="156"/>
      <c r="F11" s="198"/>
      <c r="G11" s="146"/>
      <c r="H11" s="146"/>
      <c r="I11" s="203"/>
      <c r="J11" s="218"/>
      <c r="K11" s="3" t="s">
        <v>40</v>
      </c>
      <c r="L11" s="42" t="s">
        <v>54</v>
      </c>
      <c r="M11" s="106">
        <v>8161.78115781</v>
      </c>
      <c r="N11" s="105">
        <v>19064.413820369184</v>
      </c>
      <c r="O11" s="13">
        <f t="shared" si="0"/>
        <v>10902.632662559183</v>
      </c>
      <c r="P11" s="55">
        <f t="shared" si="1"/>
        <v>133.58153633078564</v>
      </c>
    </row>
    <row r="12" spans="1:16" ht="45" customHeight="1" x14ac:dyDescent="0.35">
      <c r="A12" s="143"/>
      <c r="B12" s="147"/>
      <c r="C12" s="147"/>
      <c r="D12" s="194"/>
      <c r="E12" s="156"/>
      <c r="F12" s="191" t="s">
        <v>9</v>
      </c>
      <c r="G12" s="144">
        <f>SUM(M12:M16)</f>
        <v>194941.08692595497</v>
      </c>
      <c r="H12" s="144">
        <f>SUM(N12:N16)</f>
        <v>185499.83321677084</v>
      </c>
      <c r="I12" s="201">
        <f>H12-G12</f>
        <v>-9441.2537091841223</v>
      </c>
      <c r="J12" s="216">
        <f>H12/G12*100-100</f>
        <v>-4.8431317676864154</v>
      </c>
      <c r="K12" s="3" t="s">
        <v>39</v>
      </c>
      <c r="L12" s="42" t="s">
        <v>57</v>
      </c>
      <c r="M12" s="106">
        <v>3406.0330091599999</v>
      </c>
      <c r="N12" s="105">
        <v>12362.308588844426</v>
      </c>
      <c r="O12" s="13">
        <f>N12-M12</f>
        <v>8956.2755796844249</v>
      </c>
      <c r="P12" s="55">
        <f>N12/M12*100-100</f>
        <v>262.95328188534597</v>
      </c>
    </row>
    <row r="13" spans="1:16" ht="44.25" customHeight="1" x14ac:dyDescent="0.35">
      <c r="A13" s="143"/>
      <c r="B13" s="147"/>
      <c r="C13" s="147"/>
      <c r="D13" s="194"/>
      <c r="E13" s="156"/>
      <c r="F13" s="191"/>
      <c r="G13" s="145"/>
      <c r="H13" s="145"/>
      <c r="I13" s="202"/>
      <c r="J13" s="217"/>
      <c r="K13" s="3" t="s">
        <v>38</v>
      </c>
      <c r="L13" s="42" t="s">
        <v>55</v>
      </c>
      <c r="M13" s="106">
        <v>81105.562166999996</v>
      </c>
      <c r="N13" s="105">
        <v>38555.049476358145</v>
      </c>
      <c r="O13" s="13">
        <f t="shared" si="0"/>
        <v>-42550.512690641852</v>
      </c>
      <c r="P13" s="55">
        <f t="shared" si="1"/>
        <v>-52.463125282367727</v>
      </c>
    </row>
    <row r="14" spans="1:16" ht="44.25" customHeight="1" x14ac:dyDescent="0.35">
      <c r="A14" s="143"/>
      <c r="B14" s="147"/>
      <c r="C14" s="147"/>
      <c r="D14" s="194"/>
      <c r="E14" s="156"/>
      <c r="F14" s="191"/>
      <c r="G14" s="145"/>
      <c r="H14" s="145"/>
      <c r="I14" s="202"/>
      <c r="J14" s="217"/>
      <c r="K14" s="3" t="s">
        <v>37</v>
      </c>
      <c r="L14" s="42" t="s">
        <v>14</v>
      </c>
      <c r="M14" s="106">
        <v>95517.396748599989</v>
      </c>
      <c r="N14" s="105">
        <v>120551.70543976774</v>
      </c>
      <c r="O14" s="13">
        <f t="shared" si="0"/>
        <v>25034.308691167753</v>
      </c>
      <c r="P14" s="55">
        <f t="shared" si="1"/>
        <v>26.209161412823661</v>
      </c>
    </row>
    <row r="15" spans="1:16" ht="44.25" customHeight="1" x14ac:dyDescent="0.35">
      <c r="A15" s="143"/>
      <c r="B15" s="147"/>
      <c r="C15" s="147"/>
      <c r="D15" s="194"/>
      <c r="E15" s="156"/>
      <c r="F15" s="191"/>
      <c r="G15" s="145"/>
      <c r="H15" s="145"/>
      <c r="I15" s="202"/>
      <c r="J15" s="217"/>
      <c r="K15" s="3" t="s">
        <v>36</v>
      </c>
      <c r="L15" s="42" t="s">
        <v>56</v>
      </c>
      <c r="M15" s="106">
        <v>765.61657539499993</v>
      </c>
      <c r="N15" s="105">
        <v>1992.9790484115506</v>
      </c>
      <c r="O15" s="13">
        <f t="shared" si="0"/>
        <v>1227.3624730165507</v>
      </c>
      <c r="P15" s="55" t="s">
        <v>24</v>
      </c>
    </row>
    <row r="16" spans="1:16" ht="44.25" customHeight="1" x14ac:dyDescent="0.35">
      <c r="A16" s="143"/>
      <c r="B16" s="147"/>
      <c r="C16" s="147"/>
      <c r="D16" s="194"/>
      <c r="E16" s="156"/>
      <c r="F16" s="191"/>
      <c r="G16" s="146"/>
      <c r="H16" s="146"/>
      <c r="I16" s="203"/>
      <c r="J16" s="218"/>
      <c r="K16" s="3" t="s">
        <v>69</v>
      </c>
      <c r="L16" s="42" t="s">
        <v>78</v>
      </c>
      <c r="M16" s="106">
        <v>14146.478425799998</v>
      </c>
      <c r="N16" s="105">
        <v>12037.790663388992</v>
      </c>
      <c r="O16" s="13">
        <f t="shared" si="0"/>
        <v>-2108.6877624110057</v>
      </c>
      <c r="P16" s="55">
        <f t="shared" si="1"/>
        <v>-14.906096760910003</v>
      </c>
    </row>
    <row r="17" spans="1:16" ht="44.25" customHeight="1" x14ac:dyDescent="0.35">
      <c r="A17" s="143"/>
      <c r="B17" s="147"/>
      <c r="C17" s="147"/>
      <c r="D17" s="194"/>
      <c r="E17" s="156"/>
      <c r="F17" s="66" t="s">
        <v>10</v>
      </c>
      <c r="G17" s="13">
        <f>M17</f>
        <v>94129.120993299992</v>
      </c>
      <c r="H17" s="13">
        <f>N17</f>
        <v>31558.398975538206</v>
      </c>
      <c r="I17" s="17">
        <f>H17-G17</f>
        <v>-62570.722017761786</v>
      </c>
      <c r="J17" s="45">
        <f>H17/G17*100-100</f>
        <v>-66.473288348475592</v>
      </c>
      <c r="K17" s="3" t="s">
        <v>35</v>
      </c>
      <c r="L17" s="42" t="s">
        <v>11</v>
      </c>
      <c r="M17" s="106">
        <v>94129.120993299992</v>
      </c>
      <c r="N17" s="105">
        <v>31558.398975538206</v>
      </c>
      <c r="O17" s="13">
        <f t="shared" si="0"/>
        <v>-62570.722017761786</v>
      </c>
      <c r="P17" s="55">
        <f t="shared" si="1"/>
        <v>-66.473288348475592</v>
      </c>
    </row>
    <row r="18" spans="1:16" ht="44.25" customHeight="1" x14ac:dyDescent="0.35">
      <c r="A18" s="143"/>
      <c r="B18" s="147"/>
      <c r="C18" s="147"/>
      <c r="D18" s="194"/>
      <c r="E18" s="156"/>
      <c r="F18" s="67" t="s">
        <v>68</v>
      </c>
      <c r="G18" s="37" t="s">
        <v>24</v>
      </c>
      <c r="H18" s="37">
        <f>N18</f>
        <v>45144.161336361984</v>
      </c>
      <c r="I18" s="38" t="s">
        <v>24</v>
      </c>
      <c r="J18" s="71" t="s">
        <v>24</v>
      </c>
      <c r="K18" s="3" t="s">
        <v>34</v>
      </c>
      <c r="L18" s="42" t="s">
        <v>26</v>
      </c>
      <c r="M18" s="106" t="s">
        <v>24</v>
      </c>
      <c r="N18" s="105">
        <v>45144.161336361984</v>
      </c>
      <c r="O18" s="105" t="s">
        <v>24</v>
      </c>
      <c r="P18" s="55" t="s">
        <v>24</v>
      </c>
    </row>
    <row r="19" spans="1:16" ht="45" customHeight="1" x14ac:dyDescent="0.35">
      <c r="A19" s="180" t="s">
        <v>12</v>
      </c>
      <c r="B19" s="188">
        <f>SUM(G19:G26)</f>
        <v>553912.03851153015</v>
      </c>
      <c r="C19" s="188">
        <f>SUM(H19:H26)</f>
        <v>640193.43344710383</v>
      </c>
      <c r="D19" s="192">
        <f>C19-B19</f>
        <v>86281.394935573684</v>
      </c>
      <c r="E19" s="193">
        <f>C19/B19*100-100</f>
        <v>15.576732213191931</v>
      </c>
      <c r="F19" s="204" t="s">
        <v>13</v>
      </c>
      <c r="G19" s="209">
        <f>SUM(M19:M22)</f>
        <v>394145.94183780008</v>
      </c>
      <c r="H19" s="209">
        <f>SUM(N19:N22)</f>
        <v>532628.24271518376</v>
      </c>
      <c r="I19" s="212">
        <f>H19-G19</f>
        <v>138482.30087738368</v>
      </c>
      <c r="J19" s="184">
        <f>H19/G19*100-100</f>
        <v>35.134777801257258</v>
      </c>
      <c r="K19" s="4" t="s">
        <v>58</v>
      </c>
      <c r="L19" s="43" t="s">
        <v>59</v>
      </c>
      <c r="M19" s="104">
        <v>86075.5545461</v>
      </c>
      <c r="N19" s="103">
        <v>121452.97561645853</v>
      </c>
      <c r="O19" s="14">
        <f t="shared" si="0"/>
        <v>35377.421070358527</v>
      </c>
      <c r="P19" s="56">
        <f t="shared" si="1"/>
        <v>41.100427707858955</v>
      </c>
    </row>
    <row r="20" spans="1:16" ht="64.5" customHeight="1" x14ac:dyDescent="0.35">
      <c r="A20" s="180"/>
      <c r="B20" s="188"/>
      <c r="C20" s="188"/>
      <c r="D20" s="192"/>
      <c r="E20" s="193"/>
      <c r="F20" s="205"/>
      <c r="G20" s="210"/>
      <c r="H20" s="210"/>
      <c r="I20" s="213"/>
      <c r="J20" s="185"/>
      <c r="K20" s="4" t="s">
        <v>83</v>
      </c>
      <c r="L20" s="43" t="s">
        <v>60</v>
      </c>
      <c r="M20" s="104">
        <v>272351.38832800003</v>
      </c>
      <c r="N20" s="103">
        <v>374315.71257366403</v>
      </c>
      <c r="O20" s="14">
        <f>N20-M20</f>
        <v>101964.324245664</v>
      </c>
      <c r="P20" s="56">
        <f>N20/M20*100-100</f>
        <v>37.438518258209001</v>
      </c>
    </row>
    <row r="21" spans="1:16" ht="44.25" customHeight="1" x14ac:dyDescent="0.35">
      <c r="A21" s="180"/>
      <c r="B21" s="188"/>
      <c r="C21" s="188"/>
      <c r="D21" s="192"/>
      <c r="E21" s="193"/>
      <c r="F21" s="205"/>
      <c r="G21" s="210"/>
      <c r="H21" s="210"/>
      <c r="I21" s="213"/>
      <c r="J21" s="207"/>
      <c r="K21" s="4" t="s">
        <v>42</v>
      </c>
      <c r="L21" s="43" t="s">
        <v>43</v>
      </c>
      <c r="M21" s="104">
        <v>10214.3044464</v>
      </c>
      <c r="N21" s="103">
        <v>35359.347969425064</v>
      </c>
      <c r="O21" s="14">
        <f t="shared" si="0"/>
        <v>25145.043523025066</v>
      </c>
      <c r="P21" s="56">
        <f t="shared" si="1"/>
        <v>246.17479981113502</v>
      </c>
    </row>
    <row r="22" spans="1:16" ht="44.25" customHeight="1" x14ac:dyDescent="0.35">
      <c r="A22" s="180"/>
      <c r="B22" s="188"/>
      <c r="C22" s="188"/>
      <c r="D22" s="192"/>
      <c r="E22" s="193"/>
      <c r="F22" s="206"/>
      <c r="G22" s="211"/>
      <c r="H22" s="211"/>
      <c r="I22" s="214"/>
      <c r="J22" s="208"/>
      <c r="K22" s="4" t="s">
        <v>44</v>
      </c>
      <c r="L22" s="43" t="s">
        <v>61</v>
      </c>
      <c r="M22" s="104">
        <v>25504.694517300002</v>
      </c>
      <c r="N22" s="103">
        <v>1500.2065556360892</v>
      </c>
      <c r="O22" s="14">
        <f t="shared" si="0"/>
        <v>-24004.487961663912</v>
      </c>
      <c r="P22" s="56">
        <f t="shared" si="1"/>
        <v>-94.117919920121025</v>
      </c>
    </row>
    <row r="23" spans="1:16" ht="44.25" customHeight="1" x14ac:dyDescent="0.35">
      <c r="A23" s="180"/>
      <c r="B23" s="188"/>
      <c r="C23" s="188"/>
      <c r="D23" s="192"/>
      <c r="E23" s="193"/>
      <c r="F23" s="187" t="s">
        <v>15</v>
      </c>
      <c r="G23" s="209">
        <f>SUM(M23:M25)</f>
        <v>110521.35367203</v>
      </c>
      <c r="H23" s="209">
        <f>SUM(N23:N25)</f>
        <v>84731.617717391549</v>
      </c>
      <c r="I23" s="212">
        <f>H23-G23</f>
        <v>-25789.735954638454</v>
      </c>
      <c r="J23" s="184">
        <f>H23/G23*100-100</f>
        <v>-23.334618241438662</v>
      </c>
      <c r="K23" s="4" t="s">
        <v>45</v>
      </c>
      <c r="L23" s="43" t="s">
        <v>74</v>
      </c>
      <c r="M23" s="104">
        <v>4677.7500327899998</v>
      </c>
      <c r="N23" s="103">
        <v>8321.8478160415507</v>
      </c>
      <c r="O23" s="14">
        <f t="shared" si="0"/>
        <v>3644.0977832515509</v>
      </c>
      <c r="P23" s="56">
        <f t="shared" si="1"/>
        <v>77.902789967553332</v>
      </c>
    </row>
    <row r="24" spans="1:16" ht="56.25" customHeight="1" x14ac:dyDescent="0.35">
      <c r="A24" s="180"/>
      <c r="B24" s="188"/>
      <c r="C24" s="188"/>
      <c r="D24" s="192"/>
      <c r="E24" s="193"/>
      <c r="F24" s="187"/>
      <c r="G24" s="210"/>
      <c r="H24" s="210"/>
      <c r="I24" s="213"/>
      <c r="J24" s="185"/>
      <c r="K24" s="4" t="s">
        <v>46</v>
      </c>
      <c r="L24" s="43" t="s">
        <v>75</v>
      </c>
      <c r="M24" s="104">
        <v>100020.04306699999</v>
      </c>
      <c r="N24" s="103">
        <v>73845.113786367321</v>
      </c>
      <c r="O24" s="14">
        <f t="shared" si="0"/>
        <v>-26174.92928063267</v>
      </c>
      <c r="P24" s="56">
        <f t="shared" si="1"/>
        <v>-26.16968407332017</v>
      </c>
    </row>
    <row r="25" spans="1:16" ht="44.25" customHeight="1" x14ac:dyDescent="0.35">
      <c r="A25" s="180"/>
      <c r="B25" s="188"/>
      <c r="C25" s="188"/>
      <c r="D25" s="192"/>
      <c r="E25" s="193"/>
      <c r="F25" s="187"/>
      <c r="G25" s="211"/>
      <c r="H25" s="211"/>
      <c r="I25" s="214"/>
      <c r="J25" s="186"/>
      <c r="K25" s="4" t="s">
        <v>47</v>
      </c>
      <c r="L25" s="43" t="s">
        <v>62</v>
      </c>
      <c r="M25" s="104">
        <v>5823.5605722400005</v>
      </c>
      <c r="N25" s="103">
        <v>2564.6561149826721</v>
      </c>
      <c r="O25" s="14">
        <f t="shared" si="0"/>
        <v>-3258.9044572573284</v>
      </c>
      <c r="P25" s="56">
        <f t="shared" si="1"/>
        <v>-55.960686195864682</v>
      </c>
    </row>
    <row r="26" spans="1:16" ht="44.25" customHeight="1" x14ac:dyDescent="0.35">
      <c r="A26" s="180"/>
      <c r="B26" s="188"/>
      <c r="C26" s="188"/>
      <c r="D26" s="192"/>
      <c r="E26" s="193"/>
      <c r="F26" s="68" t="s">
        <v>16</v>
      </c>
      <c r="G26" s="32">
        <f>M26</f>
        <v>49244.743001700001</v>
      </c>
      <c r="H26" s="32">
        <f>N26</f>
        <v>22833.573014528483</v>
      </c>
      <c r="I26" s="20">
        <f>H26-G26</f>
        <v>-26411.169987171517</v>
      </c>
      <c r="J26" s="72">
        <f>H26/G26*100-100</f>
        <v>-53.632465878154271</v>
      </c>
      <c r="K26" s="4" t="s">
        <v>48</v>
      </c>
      <c r="L26" s="43" t="s">
        <v>76</v>
      </c>
      <c r="M26" s="104">
        <v>49244.743001700001</v>
      </c>
      <c r="N26" s="103">
        <v>22833.573014528483</v>
      </c>
      <c r="O26" s="14">
        <f t="shared" si="0"/>
        <v>-26411.169987171517</v>
      </c>
      <c r="P26" s="56">
        <f t="shared" si="1"/>
        <v>-53.632465878154271</v>
      </c>
    </row>
    <row r="27" spans="1:16" ht="44.25" customHeight="1" x14ac:dyDescent="0.35">
      <c r="A27" s="153" t="s">
        <v>17</v>
      </c>
      <c r="B27" s="140">
        <f>SUM(G27:G29)</f>
        <v>19875.71604213</v>
      </c>
      <c r="C27" s="140">
        <f>SUM(H27:H29)</f>
        <v>22097.680122467951</v>
      </c>
      <c r="D27" s="152">
        <f>C27-B27</f>
        <v>2221.9640803379516</v>
      </c>
      <c r="E27" s="199">
        <f>C27/B27*100-100</f>
        <v>11.179290726573669</v>
      </c>
      <c r="F27" s="69" t="s">
        <v>18</v>
      </c>
      <c r="G27" s="33">
        <f>M27</f>
        <v>1581.4382349800001</v>
      </c>
      <c r="H27" s="15">
        <f>N27</f>
        <v>4142.0584564663604</v>
      </c>
      <c r="I27" s="21">
        <f>H27-G27</f>
        <v>2560.6202214863606</v>
      </c>
      <c r="J27" s="76">
        <f>H27/G27*100-100</f>
        <v>161.91718176832518</v>
      </c>
      <c r="K27" s="5" t="s">
        <v>66</v>
      </c>
      <c r="L27" s="15" t="s">
        <v>63</v>
      </c>
      <c r="M27" s="110">
        <v>1581.4382349800001</v>
      </c>
      <c r="N27" s="15">
        <v>4142.0584564663604</v>
      </c>
      <c r="O27" s="15">
        <f t="shared" si="0"/>
        <v>2560.6202214863606</v>
      </c>
      <c r="P27" s="57">
        <f t="shared" si="1"/>
        <v>161.91718176832518</v>
      </c>
    </row>
    <row r="28" spans="1:16" ht="44.25" customHeight="1" x14ac:dyDescent="0.35">
      <c r="A28" s="153"/>
      <c r="B28" s="140"/>
      <c r="C28" s="140"/>
      <c r="D28" s="152"/>
      <c r="E28" s="199"/>
      <c r="F28" s="170" t="s">
        <v>19</v>
      </c>
      <c r="G28" s="172">
        <f>SUM(M28:M29)</f>
        <v>18294.27780715</v>
      </c>
      <c r="H28" s="172">
        <f>SUM(N28:N29)</f>
        <v>17955.621666001593</v>
      </c>
      <c r="I28" s="224">
        <f>H28-G28</f>
        <v>-338.65614114840719</v>
      </c>
      <c r="J28" s="222">
        <v>0</v>
      </c>
      <c r="K28" s="5" t="s">
        <v>79</v>
      </c>
      <c r="L28" s="15" t="s">
        <v>80</v>
      </c>
      <c r="M28" s="110">
        <v>17179.909074340001</v>
      </c>
      <c r="N28" s="15">
        <v>16840.505540073591</v>
      </c>
      <c r="O28" s="15">
        <f>N28-M28</f>
        <v>-339.40353426641013</v>
      </c>
      <c r="P28" s="57" t="s">
        <v>24</v>
      </c>
    </row>
    <row r="29" spans="1:16" ht="45.75" customHeight="1" x14ac:dyDescent="0.35">
      <c r="A29" s="153"/>
      <c r="B29" s="140"/>
      <c r="C29" s="140"/>
      <c r="D29" s="152"/>
      <c r="E29" s="199"/>
      <c r="F29" s="171"/>
      <c r="G29" s="173"/>
      <c r="H29" s="173"/>
      <c r="I29" s="225"/>
      <c r="J29" s="223"/>
      <c r="K29" s="5" t="s">
        <v>49</v>
      </c>
      <c r="L29" s="15" t="s">
        <v>64</v>
      </c>
      <c r="M29" s="110">
        <v>1114.36873281</v>
      </c>
      <c r="N29" s="15">
        <v>1115.116125928</v>
      </c>
      <c r="O29" s="15">
        <f t="shared" si="0"/>
        <v>0.74739311799999086</v>
      </c>
      <c r="P29" s="57" t="s">
        <v>24</v>
      </c>
    </row>
    <row r="30" spans="1:16" ht="63.75" customHeight="1" x14ac:dyDescent="0.35">
      <c r="A30" s="154" t="s">
        <v>20</v>
      </c>
      <c r="B30" s="141">
        <f>G30</f>
        <v>32825.173185890002</v>
      </c>
      <c r="C30" s="141">
        <f>H30</f>
        <v>54049.589045443725</v>
      </c>
      <c r="D30" s="148">
        <f>C30-B30</f>
        <v>21224.415859553723</v>
      </c>
      <c r="E30" s="150">
        <f>C30/B30*100-100</f>
        <v>64.658960790120375</v>
      </c>
      <c r="F30" s="174" t="s">
        <v>21</v>
      </c>
      <c r="G30" s="142">
        <f>SUM(M30:M31)</f>
        <v>32825.173185890002</v>
      </c>
      <c r="H30" s="142">
        <f>SUM(N30:N31)</f>
        <v>54049.589045443725</v>
      </c>
      <c r="I30" s="149">
        <f>H30-G30</f>
        <v>21224.415859553723</v>
      </c>
      <c r="J30" s="151">
        <f>H30/G30*100-100</f>
        <v>64.658960790120375</v>
      </c>
      <c r="K30" s="6" t="s">
        <v>50</v>
      </c>
      <c r="L30" s="44" t="s">
        <v>67</v>
      </c>
      <c r="M30" s="109">
        <v>29436.374831300003</v>
      </c>
      <c r="N30" s="107">
        <v>50142.703643749475</v>
      </c>
      <c r="O30" s="16">
        <f t="shared" si="0"/>
        <v>20706.328812449472</v>
      </c>
      <c r="P30" s="58">
        <f t="shared" si="1"/>
        <v>70.342659145759399</v>
      </c>
    </row>
    <row r="31" spans="1:16" ht="64.5" customHeight="1" thickBot="1" x14ac:dyDescent="0.4">
      <c r="A31" s="155"/>
      <c r="B31" s="142"/>
      <c r="C31" s="142"/>
      <c r="D31" s="149"/>
      <c r="E31" s="151"/>
      <c r="F31" s="175"/>
      <c r="G31" s="169"/>
      <c r="H31" s="169"/>
      <c r="I31" s="220"/>
      <c r="J31" s="219"/>
      <c r="K31" s="59" t="s">
        <v>51</v>
      </c>
      <c r="L31" s="60" t="s">
        <v>65</v>
      </c>
      <c r="M31" s="61">
        <v>3388.7983545900001</v>
      </c>
      <c r="N31" s="62">
        <v>3906.88540169425</v>
      </c>
      <c r="O31" s="62">
        <f t="shared" si="0"/>
        <v>518.0870471042499</v>
      </c>
      <c r="P31" s="63">
        <f t="shared" si="1"/>
        <v>15.288222930187629</v>
      </c>
    </row>
    <row r="32" spans="1:16" ht="24" thickBot="1" x14ac:dyDescent="0.4">
      <c r="A32" s="27" t="s">
        <v>29</v>
      </c>
      <c r="B32" s="22">
        <f>SUM(B4:B31)</f>
        <v>2245037.0866853651</v>
      </c>
      <c r="C32" s="31">
        <f>SUM(C4:C30)</f>
        <v>2244718.3908448508</v>
      </c>
      <c r="D32" s="28"/>
      <c r="E32" s="73"/>
      <c r="F32" s="24"/>
      <c r="G32" s="22">
        <f>SUM(G4:G31)</f>
        <v>2245037.0866853655</v>
      </c>
      <c r="H32" s="22">
        <f>SUM(H4:H31)</f>
        <v>2244718.3908448503</v>
      </c>
      <c r="I32" s="23"/>
      <c r="J32" s="30"/>
      <c r="K32" s="24"/>
      <c r="L32" s="25"/>
      <c r="M32" s="22">
        <f>SUM(M4:M31)</f>
        <v>2245037.0866853655</v>
      </c>
      <c r="N32" s="29">
        <f>SUM(N4:N31)</f>
        <v>2244718.3908448499</v>
      </c>
      <c r="O32" s="26"/>
      <c r="P32" s="30"/>
    </row>
    <row r="34" spans="3:17" x14ac:dyDescent="0.35">
      <c r="C34" s="35"/>
      <c r="D34" s="35"/>
      <c r="E34" s="36"/>
      <c r="F34" s="34"/>
      <c r="G34" s="36"/>
      <c r="H34" s="34"/>
      <c r="I34" s="35"/>
      <c r="J34" s="36"/>
      <c r="K34" s="39"/>
      <c r="L34" s="18"/>
      <c r="M34" s="79"/>
      <c r="N34" s="35"/>
      <c r="O34" s="35"/>
      <c r="P34" s="35"/>
      <c r="Q34" s="18"/>
    </row>
    <row r="35" spans="3:17" x14ac:dyDescent="0.35">
      <c r="C35" s="35"/>
      <c r="D35" s="35"/>
      <c r="E35" s="36"/>
      <c r="F35" s="35"/>
      <c r="G35" s="36"/>
      <c r="H35" s="35"/>
      <c r="I35" s="35"/>
      <c r="J35" s="36"/>
      <c r="K35" s="39"/>
      <c r="L35" s="18"/>
      <c r="M35" s="35"/>
      <c r="N35" s="35"/>
      <c r="O35" s="35"/>
      <c r="P35" s="35"/>
      <c r="Q35" s="18"/>
    </row>
    <row r="36" spans="3:17" x14ac:dyDescent="0.35">
      <c r="C36" s="35"/>
      <c r="D36" s="35"/>
      <c r="E36" s="36"/>
      <c r="F36" s="35"/>
      <c r="G36" s="36"/>
      <c r="H36" s="35"/>
      <c r="I36" s="35"/>
      <c r="J36" s="36"/>
      <c r="K36" s="40"/>
      <c r="L36" s="18"/>
      <c r="M36" s="35"/>
      <c r="N36" s="35"/>
      <c r="O36" s="35"/>
      <c r="P36" s="35"/>
      <c r="Q36" s="18"/>
    </row>
    <row r="37" spans="3:17" x14ac:dyDescent="0.35">
      <c r="C37" s="35"/>
      <c r="D37" s="35"/>
      <c r="E37" s="36"/>
      <c r="F37" s="35"/>
      <c r="G37" s="36"/>
      <c r="H37" s="35"/>
      <c r="I37" s="35"/>
      <c r="J37" s="36"/>
      <c r="K37" s="35"/>
      <c r="L37" s="18"/>
      <c r="M37" s="35"/>
      <c r="N37" s="35"/>
      <c r="O37" s="35"/>
      <c r="P37" s="35"/>
      <c r="Q37" s="18"/>
    </row>
    <row r="38" spans="3:17" x14ac:dyDescent="0.35">
      <c r="C38" s="35"/>
      <c r="D38" s="35"/>
      <c r="E38" s="36"/>
      <c r="F38" s="35"/>
      <c r="G38" s="36"/>
      <c r="H38" s="35"/>
      <c r="I38" s="35"/>
      <c r="J38" s="36"/>
      <c r="K38" s="35"/>
      <c r="L38" s="18"/>
      <c r="M38" s="35"/>
      <c r="N38" s="35"/>
      <c r="O38" s="35"/>
      <c r="P38" s="35"/>
      <c r="Q38" s="18"/>
    </row>
    <row r="39" spans="3:17" x14ac:dyDescent="0.35">
      <c r="C39" s="35"/>
      <c r="D39" s="35"/>
      <c r="E39" s="36"/>
      <c r="F39" s="35"/>
      <c r="G39" s="36"/>
      <c r="H39" s="35"/>
      <c r="I39" s="35"/>
      <c r="J39" s="36"/>
      <c r="K39" s="35"/>
      <c r="L39" s="18"/>
      <c r="M39" s="35"/>
      <c r="N39" s="35"/>
      <c r="O39" s="35"/>
      <c r="P39" s="35"/>
      <c r="Q39" s="18"/>
    </row>
    <row r="40" spans="3:17" x14ac:dyDescent="0.35">
      <c r="C40" s="35"/>
      <c r="D40" s="35"/>
      <c r="E40" s="36"/>
      <c r="F40" s="35"/>
      <c r="G40" s="36"/>
      <c r="H40" s="35"/>
      <c r="I40" s="35"/>
      <c r="J40" s="36"/>
      <c r="K40" s="35"/>
      <c r="L40" s="18"/>
      <c r="M40" s="35"/>
      <c r="N40" s="35"/>
      <c r="O40" s="35"/>
      <c r="P40" s="35"/>
      <c r="Q40" s="18"/>
    </row>
    <row r="41" spans="3:17" x14ac:dyDescent="0.35">
      <c r="C41" s="35"/>
      <c r="D41" s="35"/>
      <c r="E41" s="36"/>
      <c r="F41" s="35"/>
      <c r="G41" s="36"/>
      <c r="H41" s="35"/>
      <c r="I41" s="35"/>
      <c r="J41" s="36"/>
      <c r="K41" s="35"/>
      <c r="L41" s="18"/>
      <c r="M41" s="35"/>
      <c r="N41" s="35"/>
      <c r="O41" s="35"/>
      <c r="P41" s="35"/>
      <c r="Q41" s="18"/>
    </row>
    <row r="42" spans="3:17" x14ac:dyDescent="0.35">
      <c r="C42" s="35"/>
      <c r="D42" s="35"/>
      <c r="E42" s="36"/>
      <c r="F42" s="35"/>
      <c r="G42" s="36"/>
      <c r="H42" s="35"/>
      <c r="I42" s="35"/>
      <c r="J42" s="36"/>
      <c r="K42" s="35"/>
      <c r="L42" s="18"/>
      <c r="M42" s="35"/>
      <c r="N42" s="35"/>
      <c r="O42" s="35"/>
      <c r="P42" s="35"/>
      <c r="Q42" s="18"/>
    </row>
    <row r="43" spans="3:17" x14ac:dyDescent="0.35">
      <c r="C43" s="35"/>
      <c r="D43" s="35"/>
      <c r="E43" s="36"/>
      <c r="F43" s="35"/>
      <c r="G43" s="36"/>
      <c r="H43" s="35"/>
      <c r="I43" s="35"/>
      <c r="J43" s="36"/>
      <c r="K43" s="35"/>
      <c r="L43" s="18"/>
      <c r="M43" s="35"/>
      <c r="N43" s="35"/>
      <c r="O43" s="35"/>
      <c r="P43" s="35"/>
      <c r="Q43" s="18"/>
    </row>
    <row r="44" spans="3:17" x14ac:dyDescent="0.35">
      <c r="C44" s="35"/>
      <c r="D44" s="35"/>
      <c r="E44" s="36"/>
      <c r="F44" s="35"/>
      <c r="G44" s="36"/>
      <c r="H44" s="35"/>
      <c r="I44" s="35"/>
      <c r="J44" s="36"/>
      <c r="K44" s="35"/>
      <c r="L44" s="18"/>
      <c r="M44" s="35"/>
      <c r="N44" s="35"/>
      <c r="O44" s="35"/>
      <c r="P44" s="35"/>
      <c r="Q44" s="18"/>
    </row>
    <row r="45" spans="3:17" x14ac:dyDescent="0.35">
      <c r="C45" s="35"/>
      <c r="D45" s="35"/>
      <c r="E45" s="36"/>
      <c r="F45" s="35"/>
      <c r="G45" s="36"/>
      <c r="H45" s="35"/>
      <c r="I45" s="35"/>
      <c r="J45" s="36"/>
      <c r="K45" s="35"/>
      <c r="L45" s="18"/>
      <c r="M45" s="35"/>
      <c r="N45" s="35"/>
      <c r="O45" s="35"/>
      <c r="P45" s="35"/>
      <c r="Q45" s="18"/>
    </row>
    <row r="46" spans="3:17" x14ac:dyDescent="0.35">
      <c r="C46" s="35"/>
      <c r="D46" s="35"/>
      <c r="E46" s="36"/>
      <c r="F46" s="35"/>
      <c r="G46" s="36"/>
      <c r="H46" s="35"/>
      <c r="I46" s="35"/>
      <c r="J46" s="36"/>
      <c r="K46" s="35"/>
      <c r="L46" s="18"/>
      <c r="M46" s="35"/>
      <c r="N46" s="35"/>
      <c r="O46" s="35"/>
      <c r="P46" s="35"/>
      <c r="Q46" s="18"/>
    </row>
    <row r="47" spans="3:17" x14ac:dyDescent="0.35">
      <c r="C47" s="35"/>
      <c r="D47" s="35"/>
      <c r="E47" s="36"/>
      <c r="F47" s="35"/>
      <c r="G47" s="36"/>
      <c r="H47" s="35"/>
      <c r="I47" s="35"/>
      <c r="J47" s="36"/>
      <c r="K47" s="35"/>
      <c r="L47" s="18"/>
      <c r="M47" s="35"/>
      <c r="N47" s="35"/>
      <c r="O47" s="35"/>
      <c r="P47" s="35"/>
      <c r="Q47" s="18"/>
    </row>
    <row r="48" spans="3:17" x14ac:dyDescent="0.35">
      <c r="C48" s="35"/>
      <c r="D48" s="35"/>
      <c r="E48" s="36"/>
      <c r="F48" s="35"/>
      <c r="G48" s="36"/>
      <c r="H48" s="35"/>
      <c r="I48" s="35"/>
      <c r="J48" s="36"/>
      <c r="K48" s="35"/>
      <c r="L48" s="18"/>
      <c r="M48" s="35"/>
      <c r="N48" s="35"/>
      <c r="O48" s="35"/>
      <c r="P48" s="35"/>
      <c r="Q48" s="18"/>
    </row>
    <row r="49" spans="3:17" x14ac:dyDescent="0.35">
      <c r="C49" s="35"/>
      <c r="D49" s="35"/>
      <c r="E49" s="36"/>
      <c r="F49" s="35"/>
      <c r="G49" s="36"/>
      <c r="H49" s="35"/>
      <c r="I49" s="35"/>
      <c r="J49" s="36"/>
      <c r="K49" s="35"/>
      <c r="L49" s="18"/>
      <c r="M49" s="35"/>
      <c r="N49" s="35"/>
      <c r="O49" s="35"/>
      <c r="P49" s="35"/>
      <c r="Q49" s="18"/>
    </row>
    <row r="50" spans="3:17" x14ac:dyDescent="0.35">
      <c r="C50" s="35"/>
      <c r="D50" s="35"/>
      <c r="E50" s="36"/>
      <c r="F50" s="35"/>
      <c r="G50" s="36"/>
      <c r="H50" s="35"/>
      <c r="I50" s="35"/>
      <c r="J50" s="36"/>
      <c r="K50" s="35"/>
      <c r="L50" s="18"/>
      <c r="M50" s="35"/>
      <c r="N50" s="35"/>
      <c r="O50" s="35"/>
      <c r="P50" s="35"/>
      <c r="Q50" s="18"/>
    </row>
    <row r="51" spans="3:17" x14ac:dyDescent="0.35">
      <c r="C51" s="35"/>
      <c r="D51" s="35"/>
      <c r="E51" s="36"/>
      <c r="F51" s="35"/>
      <c r="G51" s="36"/>
      <c r="H51" s="35"/>
      <c r="I51" s="35"/>
      <c r="J51" s="36"/>
      <c r="K51" s="35"/>
      <c r="L51" s="18"/>
      <c r="M51" s="35"/>
      <c r="N51" s="35"/>
      <c r="O51" s="35"/>
      <c r="P51" s="35"/>
      <c r="Q51" s="18"/>
    </row>
    <row r="52" spans="3:17" x14ac:dyDescent="0.35">
      <c r="C52" s="35"/>
      <c r="D52" s="35"/>
      <c r="E52" s="36"/>
      <c r="F52" s="35"/>
      <c r="G52" s="36"/>
      <c r="H52" s="35"/>
      <c r="I52" s="35"/>
      <c r="J52" s="36"/>
      <c r="K52" s="35"/>
      <c r="L52" s="18"/>
      <c r="M52" s="35"/>
      <c r="N52" s="35"/>
      <c r="O52" s="35"/>
      <c r="P52" s="35"/>
      <c r="Q52" s="18"/>
    </row>
    <row r="53" spans="3:17" x14ac:dyDescent="0.35">
      <c r="C53" s="35"/>
      <c r="D53" s="35"/>
      <c r="E53" s="36"/>
      <c r="F53" s="35"/>
      <c r="G53" s="36"/>
      <c r="H53" s="35"/>
      <c r="I53" s="35"/>
      <c r="J53" s="36"/>
      <c r="K53" s="35"/>
      <c r="L53" s="18"/>
      <c r="M53" s="35"/>
      <c r="N53" s="35"/>
      <c r="O53" s="35"/>
      <c r="P53" s="35"/>
      <c r="Q53" s="18"/>
    </row>
    <row r="54" spans="3:17" x14ac:dyDescent="0.35">
      <c r="C54" s="35"/>
      <c r="D54" s="35"/>
      <c r="E54" s="36"/>
      <c r="F54" s="35"/>
      <c r="G54" s="36"/>
      <c r="H54" s="35"/>
      <c r="I54" s="35"/>
      <c r="J54" s="36"/>
      <c r="K54" s="35"/>
      <c r="L54" s="18"/>
      <c r="M54" s="35"/>
      <c r="N54" s="35"/>
      <c r="O54" s="35"/>
      <c r="P54" s="35"/>
      <c r="Q54" s="18"/>
    </row>
    <row r="55" spans="3:17" x14ac:dyDescent="0.35">
      <c r="C55" s="35"/>
      <c r="D55" s="35"/>
      <c r="E55" s="36"/>
      <c r="F55" s="35"/>
      <c r="G55" s="36"/>
      <c r="H55" s="35"/>
      <c r="I55" s="35"/>
      <c r="J55" s="36"/>
      <c r="K55" s="35"/>
      <c r="L55" s="18"/>
      <c r="M55" s="35"/>
      <c r="N55" s="35"/>
      <c r="O55" s="35"/>
      <c r="P55" s="35"/>
      <c r="Q55" s="18"/>
    </row>
    <row r="56" spans="3:17" x14ac:dyDescent="0.35">
      <c r="C56" s="35"/>
      <c r="D56" s="35"/>
      <c r="E56" s="36"/>
      <c r="F56" s="35"/>
      <c r="G56" s="36"/>
      <c r="H56" s="35"/>
      <c r="I56" s="35"/>
      <c r="J56" s="36"/>
      <c r="K56" s="35"/>
      <c r="L56" s="18"/>
      <c r="M56" s="35"/>
      <c r="N56" s="35"/>
      <c r="O56" s="35"/>
      <c r="P56" s="35"/>
      <c r="Q56" s="18"/>
    </row>
    <row r="57" spans="3:17" x14ac:dyDescent="0.35">
      <c r="C57" s="35"/>
      <c r="D57" s="35"/>
      <c r="E57" s="36"/>
      <c r="F57" s="35"/>
      <c r="G57" s="36"/>
      <c r="H57" s="35"/>
      <c r="I57" s="35"/>
      <c r="J57" s="36"/>
      <c r="K57" s="35"/>
      <c r="L57" s="18"/>
      <c r="M57" s="35"/>
      <c r="N57" s="35"/>
      <c r="O57" s="35"/>
      <c r="P57" s="35"/>
      <c r="Q57" s="18"/>
    </row>
    <row r="58" spans="3:17" x14ac:dyDescent="0.35">
      <c r="C58" s="35"/>
      <c r="D58" s="35"/>
      <c r="E58" s="36"/>
      <c r="F58" s="35"/>
      <c r="G58" s="36"/>
      <c r="H58" s="35"/>
      <c r="I58" s="35"/>
      <c r="J58" s="36"/>
      <c r="K58" s="35"/>
      <c r="L58" s="18"/>
      <c r="M58" s="35"/>
      <c r="N58" s="35"/>
      <c r="O58" s="35"/>
      <c r="P58" s="35"/>
      <c r="Q58" s="18"/>
    </row>
    <row r="59" spans="3:17" x14ac:dyDescent="0.35">
      <c r="C59" s="35"/>
      <c r="D59" s="35"/>
      <c r="E59" s="36"/>
      <c r="F59" s="35"/>
      <c r="G59" s="36"/>
      <c r="H59" s="35"/>
      <c r="I59" s="35"/>
      <c r="J59" s="36"/>
      <c r="K59" s="35"/>
      <c r="L59" s="18"/>
      <c r="M59" s="35"/>
      <c r="N59" s="35"/>
      <c r="O59" s="35"/>
      <c r="P59" s="35"/>
      <c r="Q59" s="18"/>
    </row>
    <row r="60" spans="3:17" x14ac:dyDescent="0.35">
      <c r="C60" s="35"/>
      <c r="D60" s="35"/>
      <c r="E60" s="36"/>
      <c r="F60" s="35"/>
      <c r="G60" s="36"/>
      <c r="H60" s="35"/>
      <c r="I60" s="35"/>
      <c r="J60" s="36"/>
      <c r="K60" s="35"/>
      <c r="L60" s="18"/>
      <c r="M60" s="35"/>
      <c r="N60" s="35"/>
      <c r="O60" s="35"/>
      <c r="P60" s="35"/>
      <c r="Q60" s="18"/>
    </row>
    <row r="61" spans="3:17" x14ac:dyDescent="0.35">
      <c r="C61" s="35"/>
      <c r="D61" s="35"/>
      <c r="E61" s="36"/>
      <c r="F61" s="35"/>
      <c r="G61" s="36"/>
      <c r="H61" s="35"/>
      <c r="I61" s="35"/>
      <c r="J61" s="36"/>
      <c r="K61" s="35"/>
      <c r="L61" s="18"/>
      <c r="M61" s="35"/>
      <c r="N61" s="35"/>
      <c r="O61" s="35"/>
      <c r="P61" s="35"/>
      <c r="Q61" s="18"/>
    </row>
    <row r="62" spans="3:17" x14ac:dyDescent="0.35">
      <c r="C62" s="35"/>
      <c r="D62" s="35"/>
      <c r="E62" s="36"/>
      <c r="F62" s="35"/>
      <c r="G62" s="36"/>
      <c r="H62" s="35"/>
      <c r="I62" s="35"/>
      <c r="J62" s="36"/>
      <c r="K62" s="35"/>
      <c r="L62" s="18"/>
      <c r="M62" s="35"/>
      <c r="N62" s="35"/>
      <c r="O62" s="35"/>
      <c r="P62" s="35"/>
      <c r="Q62" s="18"/>
    </row>
    <row r="63" spans="3:17" x14ac:dyDescent="0.35">
      <c r="C63" s="35"/>
      <c r="D63" s="35"/>
      <c r="E63" s="36"/>
      <c r="F63" s="35"/>
      <c r="G63" s="36"/>
      <c r="H63" s="35"/>
      <c r="I63" s="35"/>
      <c r="J63" s="36"/>
      <c r="K63" s="35"/>
      <c r="L63" s="18"/>
      <c r="M63" s="35"/>
      <c r="N63" s="35"/>
      <c r="O63" s="35"/>
      <c r="P63" s="35"/>
      <c r="Q63" s="18"/>
    </row>
    <row r="64" spans="3:17" x14ac:dyDescent="0.35">
      <c r="C64" s="35"/>
      <c r="D64" s="35"/>
      <c r="E64" s="36"/>
      <c r="F64" s="35"/>
      <c r="G64" s="36"/>
      <c r="H64" s="35"/>
      <c r="I64" s="35"/>
      <c r="J64" s="36"/>
      <c r="K64" s="35"/>
      <c r="L64" s="18"/>
      <c r="M64" s="35"/>
      <c r="N64" s="35"/>
      <c r="O64" s="35"/>
      <c r="P64" s="35"/>
      <c r="Q64" s="18"/>
    </row>
    <row r="65" spans="3:17" x14ac:dyDescent="0.35">
      <c r="C65" s="35"/>
      <c r="D65" s="35"/>
      <c r="E65" s="36"/>
      <c r="F65" s="35"/>
      <c r="G65" s="36"/>
      <c r="H65" s="35"/>
      <c r="I65" s="35"/>
      <c r="J65" s="36"/>
      <c r="K65" s="35"/>
      <c r="L65" s="18"/>
      <c r="M65" s="35"/>
      <c r="N65" s="35"/>
      <c r="O65" s="35"/>
      <c r="P65" s="35"/>
      <c r="Q65" s="18"/>
    </row>
    <row r="66" spans="3:17" x14ac:dyDescent="0.35">
      <c r="C66" s="35"/>
      <c r="D66" s="35"/>
      <c r="E66" s="36"/>
      <c r="F66" s="35"/>
      <c r="G66" s="36"/>
      <c r="H66" s="35"/>
      <c r="I66" s="35"/>
      <c r="J66" s="36"/>
      <c r="K66" s="35"/>
      <c r="L66" s="18"/>
      <c r="M66" s="35"/>
      <c r="N66" s="35"/>
      <c r="O66" s="35"/>
      <c r="P66" s="35"/>
      <c r="Q66" s="18"/>
    </row>
    <row r="67" spans="3:17" x14ac:dyDescent="0.35">
      <c r="C67" s="35"/>
      <c r="D67" s="35"/>
      <c r="E67" s="36"/>
      <c r="F67" s="35"/>
      <c r="G67" s="36"/>
      <c r="H67" s="35"/>
      <c r="I67" s="35"/>
      <c r="J67" s="36"/>
      <c r="K67" s="35"/>
      <c r="L67" s="18"/>
      <c r="M67" s="35"/>
      <c r="N67" s="35"/>
      <c r="O67" s="35"/>
      <c r="P67" s="35"/>
      <c r="Q67" s="18"/>
    </row>
    <row r="68" spans="3:17" x14ac:dyDescent="0.35">
      <c r="C68" s="35"/>
      <c r="D68" s="35"/>
      <c r="E68" s="36"/>
      <c r="F68" s="35"/>
      <c r="G68" s="36"/>
      <c r="H68" s="35"/>
      <c r="I68" s="35"/>
      <c r="J68" s="36"/>
      <c r="K68" s="35"/>
      <c r="L68" s="18"/>
      <c r="M68" s="35"/>
      <c r="N68" s="35"/>
      <c r="O68" s="35"/>
      <c r="P68" s="35"/>
      <c r="Q68" s="18"/>
    </row>
    <row r="69" spans="3:17" x14ac:dyDescent="0.35">
      <c r="C69" s="35"/>
      <c r="D69" s="35"/>
      <c r="E69" s="36"/>
      <c r="F69" s="35"/>
      <c r="G69" s="36"/>
      <c r="H69" s="35"/>
      <c r="I69" s="35"/>
      <c r="J69" s="36"/>
      <c r="K69" s="35"/>
      <c r="L69" s="18"/>
      <c r="M69" s="35"/>
      <c r="N69" s="35"/>
      <c r="O69" s="35"/>
      <c r="P69" s="35"/>
      <c r="Q69" s="18"/>
    </row>
    <row r="70" spans="3:17" x14ac:dyDescent="0.35">
      <c r="C70" s="35"/>
      <c r="D70" s="35"/>
      <c r="E70" s="36"/>
      <c r="F70" s="35"/>
      <c r="G70" s="36"/>
      <c r="H70" s="35"/>
      <c r="I70" s="35"/>
      <c r="J70" s="36"/>
      <c r="K70" s="35"/>
      <c r="L70" s="18"/>
      <c r="M70" s="35"/>
      <c r="N70" s="35"/>
      <c r="O70" s="35"/>
      <c r="P70" s="35"/>
      <c r="Q70" s="18"/>
    </row>
    <row r="71" spans="3:17" x14ac:dyDescent="0.35">
      <c r="C71" s="35"/>
      <c r="D71" s="35"/>
      <c r="E71" s="36"/>
      <c r="F71" s="35"/>
      <c r="G71" s="36"/>
      <c r="H71" s="35"/>
      <c r="I71" s="35"/>
      <c r="J71" s="36"/>
      <c r="K71" s="35"/>
      <c r="L71" s="18"/>
      <c r="M71" s="35"/>
      <c r="N71" s="35"/>
      <c r="O71" s="35"/>
      <c r="P71" s="35"/>
      <c r="Q71" s="18"/>
    </row>
    <row r="72" spans="3:17" x14ac:dyDescent="0.35">
      <c r="C72" s="35"/>
      <c r="D72" s="35"/>
      <c r="E72" s="36"/>
      <c r="F72" s="35"/>
      <c r="G72" s="36"/>
      <c r="H72" s="35"/>
      <c r="I72" s="35"/>
      <c r="J72" s="36"/>
      <c r="K72" s="35"/>
      <c r="L72" s="18"/>
      <c r="M72" s="35"/>
      <c r="N72" s="35"/>
      <c r="O72" s="35"/>
      <c r="P72" s="35"/>
      <c r="Q72" s="18"/>
    </row>
    <row r="73" spans="3:17" x14ac:dyDescent="0.35">
      <c r="C73" s="35"/>
      <c r="D73" s="35"/>
      <c r="E73" s="36"/>
      <c r="F73" s="35"/>
      <c r="G73" s="36"/>
      <c r="H73" s="35"/>
      <c r="I73" s="35"/>
      <c r="J73" s="36"/>
      <c r="K73" s="35"/>
      <c r="L73" s="18"/>
      <c r="M73" s="35"/>
      <c r="N73" s="35"/>
      <c r="O73" s="35"/>
      <c r="P73" s="35"/>
      <c r="Q73" s="18"/>
    </row>
    <row r="74" spans="3:17" x14ac:dyDescent="0.35">
      <c r="C74" s="35"/>
      <c r="D74" s="35"/>
      <c r="E74" s="36"/>
      <c r="F74" s="35"/>
      <c r="G74" s="36"/>
      <c r="H74" s="35"/>
      <c r="I74" s="35"/>
      <c r="J74" s="36"/>
      <c r="K74" s="35"/>
      <c r="L74" s="18"/>
      <c r="M74" s="35"/>
      <c r="N74" s="35"/>
      <c r="O74" s="35"/>
      <c r="P74" s="35"/>
      <c r="Q74" s="18"/>
    </row>
    <row r="75" spans="3:17" x14ac:dyDescent="0.35">
      <c r="C75" s="35"/>
      <c r="D75" s="35"/>
      <c r="E75" s="36"/>
      <c r="F75" s="35"/>
      <c r="G75" s="36"/>
      <c r="H75" s="35"/>
      <c r="I75" s="35"/>
      <c r="J75" s="36"/>
      <c r="K75" s="35"/>
      <c r="L75" s="18"/>
      <c r="M75" s="35"/>
      <c r="N75" s="35"/>
      <c r="O75" s="35"/>
      <c r="P75" s="35"/>
      <c r="Q75" s="18"/>
    </row>
    <row r="76" spans="3:17" x14ac:dyDescent="0.35">
      <c r="C76" s="35"/>
      <c r="D76" s="35"/>
      <c r="E76" s="36"/>
      <c r="F76" s="35"/>
      <c r="G76" s="36"/>
      <c r="H76" s="35"/>
      <c r="I76" s="35"/>
      <c r="J76" s="36"/>
      <c r="K76" s="35"/>
      <c r="L76" s="18"/>
      <c r="M76" s="35"/>
      <c r="N76" s="35"/>
      <c r="O76" s="35"/>
      <c r="P76" s="35"/>
      <c r="Q76" s="18"/>
    </row>
    <row r="77" spans="3:17" x14ac:dyDescent="0.35">
      <c r="C77" s="35"/>
      <c r="D77" s="35"/>
      <c r="E77" s="36"/>
      <c r="F77" s="35"/>
      <c r="G77" s="36"/>
      <c r="H77" s="35"/>
      <c r="I77" s="35"/>
      <c r="J77" s="36"/>
      <c r="K77" s="35"/>
      <c r="L77" s="18"/>
      <c r="M77" s="35"/>
      <c r="N77" s="35"/>
      <c r="O77" s="35"/>
      <c r="P77" s="35"/>
      <c r="Q77" s="18"/>
    </row>
    <row r="78" spans="3:17" x14ac:dyDescent="0.35">
      <c r="C78" s="35"/>
      <c r="D78" s="35"/>
      <c r="E78" s="36"/>
      <c r="F78" s="35"/>
      <c r="G78" s="36"/>
      <c r="H78" s="35"/>
      <c r="I78" s="35"/>
      <c r="J78" s="36"/>
      <c r="K78" s="35"/>
      <c r="L78" s="18"/>
      <c r="M78" s="35"/>
      <c r="N78" s="35"/>
      <c r="O78" s="35"/>
      <c r="P78" s="35"/>
      <c r="Q78" s="18"/>
    </row>
    <row r="79" spans="3:17" x14ac:dyDescent="0.35">
      <c r="C79" s="35"/>
      <c r="D79" s="35"/>
      <c r="E79" s="36"/>
      <c r="F79" s="35"/>
      <c r="G79" s="36"/>
      <c r="H79" s="35"/>
      <c r="I79" s="35"/>
      <c r="J79" s="36"/>
      <c r="K79" s="35"/>
      <c r="L79" s="18"/>
      <c r="M79" s="35"/>
      <c r="N79" s="35"/>
      <c r="O79" s="35"/>
      <c r="P79" s="35"/>
      <c r="Q79" s="18"/>
    </row>
    <row r="80" spans="3:17" x14ac:dyDescent="0.35">
      <c r="C80" s="35"/>
      <c r="D80" s="35"/>
      <c r="E80" s="36"/>
      <c r="F80" s="35"/>
      <c r="G80" s="36"/>
      <c r="H80" s="35"/>
      <c r="I80" s="35"/>
      <c r="J80" s="36"/>
      <c r="K80" s="35"/>
      <c r="L80" s="18"/>
      <c r="M80" s="35"/>
      <c r="N80" s="35"/>
      <c r="O80" s="35"/>
      <c r="P80" s="35"/>
      <c r="Q80" s="18"/>
    </row>
    <row r="81" spans="3:17" x14ac:dyDescent="0.35">
      <c r="C81" s="35"/>
      <c r="D81" s="35"/>
      <c r="E81" s="36"/>
      <c r="F81" s="35"/>
      <c r="G81" s="36"/>
      <c r="H81" s="35"/>
      <c r="I81" s="35"/>
      <c r="J81" s="36"/>
      <c r="K81" s="35"/>
      <c r="L81" s="18"/>
      <c r="M81" s="35"/>
      <c r="N81" s="35"/>
      <c r="O81" s="35"/>
      <c r="P81" s="35"/>
      <c r="Q81" s="18"/>
    </row>
    <row r="82" spans="3:17" x14ac:dyDescent="0.35">
      <c r="C82" s="35"/>
      <c r="D82" s="35"/>
      <c r="E82" s="36"/>
      <c r="F82" s="35"/>
      <c r="G82" s="36"/>
      <c r="H82" s="35"/>
      <c r="I82" s="35"/>
      <c r="J82" s="36"/>
      <c r="K82" s="35"/>
      <c r="L82" s="18"/>
      <c r="M82" s="35"/>
      <c r="N82" s="35"/>
      <c r="O82" s="35"/>
      <c r="P82" s="35"/>
      <c r="Q82" s="18"/>
    </row>
    <row r="83" spans="3:17" x14ac:dyDescent="0.35">
      <c r="C83" s="35"/>
      <c r="D83" s="35"/>
      <c r="E83" s="36"/>
      <c r="F83" s="35"/>
      <c r="G83" s="36"/>
      <c r="H83" s="35"/>
      <c r="I83" s="35"/>
      <c r="J83" s="36"/>
      <c r="K83" s="35"/>
      <c r="L83" s="18"/>
      <c r="M83" s="35"/>
      <c r="N83" s="35"/>
      <c r="O83" s="35"/>
      <c r="P83" s="35"/>
      <c r="Q83" s="18"/>
    </row>
    <row r="84" spans="3:17" x14ac:dyDescent="0.35">
      <c r="C84" s="35"/>
      <c r="D84" s="35"/>
      <c r="E84" s="36"/>
      <c r="F84" s="35"/>
      <c r="G84" s="36"/>
      <c r="H84" s="35"/>
      <c r="I84" s="35"/>
      <c r="J84" s="36"/>
      <c r="K84" s="35"/>
      <c r="L84" s="18"/>
      <c r="M84" s="35"/>
      <c r="N84" s="35"/>
      <c r="O84" s="35"/>
      <c r="P84" s="35"/>
      <c r="Q84" s="18"/>
    </row>
    <row r="85" spans="3:17" x14ac:dyDescent="0.35">
      <c r="C85" s="35"/>
      <c r="D85" s="35"/>
      <c r="E85" s="36"/>
      <c r="F85" s="35"/>
      <c r="G85" s="36"/>
      <c r="H85" s="35"/>
      <c r="I85" s="35"/>
      <c r="J85" s="36"/>
      <c r="K85" s="35"/>
      <c r="L85" s="18"/>
      <c r="M85" s="35"/>
      <c r="N85" s="35"/>
      <c r="O85" s="35"/>
      <c r="P85" s="35"/>
      <c r="Q85" s="18"/>
    </row>
    <row r="86" spans="3:17" x14ac:dyDescent="0.35">
      <c r="C86" s="35"/>
      <c r="D86" s="35"/>
      <c r="E86" s="36"/>
      <c r="F86" s="35"/>
      <c r="G86" s="36"/>
      <c r="H86" s="35"/>
      <c r="I86" s="35"/>
      <c r="J86" s="36"/>
      <c r="K86" s="35"/>
      <c r="L86" s="18"/>
      <c r="M86" s="35"/>
      <c r="N86" s="35"/>
      <c r="O86" s="35"/>
      <c r="P86" s="35"/>
      <c r="Q86" s="18"/>
    </row>
    <row r="87" spans="3:17" x14ac:dyDescent="0.35">
      <c r="C87" s="35"/>
      <c r="D87" s="35"/>
      <c r="E87" s="36"/>
      <c r="F87" s="35"/>
      <c r="G87" s="36"/>
      <c r="H87" s="35"/>
      <c r="I87" s="35"/>
      <c r="J87" s="36"/>
      <c r="K87" s="35"/>
      <c r="L87" s="18"/>
      <c r="M87" s="35"/>
      <c r="N87" s="35"/>
      <c r="O87" s="35"/>
      <c r="P87" s="35"/>
      <c r="Q87" s="18"/>
    </row>
    <row r="88" spans="3:17" x14ac:dyDescent="0.35">
      <c r="C88" s="35"/>
      <c r="D88" s="35"/>
      <c r="E88" s="36"/>
      <c r="F88" s="35"/>
      <c r="G88" s="36"/>
      <c r="H88" s="35"/>
      <c r="I88" s="35"/>
      <c r="J88" s="36"/>
      <c r="K88" s="35"/>
      <c r="L88" s="18"/>
      <c r="M88" s="35"/>
      <c r="N88" s="35"/>
      <c r="O88" s="35"/>
      <c r="P88" s="35"/>
      <c r="Q88" s="18"/>
    </row>
    <row r="89" spans="3:17" x14ac:dyDescent="0.35">
      <c r="C89" s="35"/>
      <c r="D89" s="35"/>
      <c r="E89" s="36"/>
      <c r="F89" s="35"/>
      <c r="G89" s="36"/>
      <c r="H89" s="35"/>
      <c r="I89" s="35"/>
      <c r="J89" s="36"/>
      <c r="K89" s="35"/>
      <c r="L89" s="18"/>
      <c r="M89" s="35"/>
      <c r="N89" s="35"/>
      <c r="O89" s="35"/>
      <c r="P89" s="35"/>
      <c r="Q89" s="18"/>
    </row>
    <row r="90" spans="3:17" x14ac:dyDescent="0.35">
      <c r="C90" s="35"/>
      <c r="D90" s="35"/>
      <c r="E90" s="36"/>
      <c r="F90" s="35"/>
      <c r="G90" s="36"/>
      <c r="H90" s="35"/>
      <c r="I90" s="35"/>
      <c r="J90" s="36"/>
      <c r="K90" s="35"/>
      <c r="L90" s="18"/>
      <c r="M90" s="35"/>
      <c r="N90" s="35"/>
      <c r="O90" s="35"/>
      <c r="P90" s="35"/>
      <c r="Q90" s="18"/>
    </row>
    <row r="91" spans="3:17" x14ac:dyDescent="0.35">
      <c r="C91" s="35"/>
      <c r="D91" s="35"/>
      <c r="E91" s="36"/>
      <c r="F91" s="35"/>
      <c r="G91" s="36"/>
      <c r="H91" s="35"/>
      <c r="I91" s="35"/>
      <c r="J91" s="36"/>
      <c r="K91" s="35"/>
      <c r="L91" s="18"/>
      <c r="M91" s="35"/>
      <c r="N91" s="35"/>
      <c r="O91" s="35"/>
      <c r="P91" s="35"/>
      <c r="Q91" s="18"/>
    </row>
    <row r="92" spans="3:17" x14ac:dyDescent="0.35">
      <c r="C92" s="35"/>
      <c r="D92" s="35"/>
      <c r="E92" s="36"/>
      <c r="F92" s="35"/>
      <c r="G92" s="36"/>
      <c r="H92" s="35"/>
      <c r="I92" s="35"/>
      <c r="J92" s="36"/>
      <c r="K92" s="35"/>
      <c r="L92" s="18"/>
      <c r="M92" s="35"/>
      <c r="N92" s="35"/>
      <c r="O92" s="35"/>
      <c r="P92" s="35"/>
      <c r="Q92" s="18"/>
    </row>
    <row r="93" spans="3:17" x14ac:dyDescent="0.35">
      <c r="C93" s="35"/>
      <c r="D93" s="35"/>
      <c r="E93" s="36"/>
      <c r="F93" s="35"/>
      <c r="G93" s="36"/>
      <c r="H93" s="35"/>
      <c r="I93" s="35"/>
      <c r="J93" s="36"/>
      <c r="K93" s="35"/>
      <c r="L93" s="18"/>
      <c r="M93" s="35"/>
      <c r="N93" s="35"/>
      <c r="O93" s="35"/>
      <c r="P93" s="35"/>
      <c r="Q93" s="18"/>
    </row>
    <row r="94" spans="3:17" x14ac:dyDescent="0.35">
      <c r="C94" s="35"/>
      <c r="D94" s="35"/>
      <c r="E94" s="36"/>
      <c r="F94" s="35"/>
      <c r="G94" s="36"/>
      <c r="H94" s="35"/>
      <c r="I94" s="35"/>
      <c r="J94" s="36"/>
      <c r="K94" s="35"/>
      <c r="L94" s="18"/>
      <c r="M94" s="35"/>
      <c r="N94" s="35"/>
      <c r="O94" s="35"/>
      <c r="P94" s="35"/>
      <c r="Q94" s="18"/>
    </row>
    <row r="95" spans="3:17" x14ac:dyDescent="0.35">
      <c r="C95" s="35"/>
      <c r="D95" s="35"/>
      <c r="E95" s="36"/>
      <c r="F95" s="35"/>
      <c r="G95" s="36"/>
      <c r="H95" s="35"/>
      <c r="I95" s="35"/>
      <c r="J95" s="36"/>
      <c r="K95" s="35"/>
      <c r="L95" s="18"/>
      <c r="M95" s="35"/>
      <c r="N95" s="35"/>
      <c r="O95" s="35"/>
      <c r="P95" s="35"/>
      <c r="Q95" s="18"/>
    </row>
    <row r="96" spans="3:17" x14ac:dyDescent="0.35">
      <c r="C96" s="35"/>
      <c r="D96" s="35"/>
      <c r="E96" s="36"/>
      <c r="F96" s="35"/>
      <c r="G96" s="36"/>
      <c r="H96" s="35"/>
      <c r="I96" s="35"/>
      <c r="J96" s="36"/>
      <c r="K96" s="35"/>
      <c r="L96" s="18"/>
      <c r="M96" s="35"/>
      <c r="N96" s="35"/>
      <c r="O96" s="35"/>
      <c r="P96" s="35"/>
      <c r="Q96" s="18"/>
    </row>
    <row r="97" spans="3:17" x14ac:dyDescent="0.35">
      <c r="C97" s="35"/>
      <c r="D97" s="35"/>
      <c r="E97" s="36"/>
      <c r="F97" s="35"/>
      <c r="G97" s="36"/>
      <c r="H97" s="35"/>
      <c r="I97" s="35"/>
      <c r="J97" s="36"/>
      <c r="K97" s="35"/>
      <c r="L97" s="18"/>
      <c r="M97" s="35"/>
      <c r="N97" s="35"/>
      <c r="O97" s="35"/>
      <c r="P97" s="35"/>
      <c r="Q97" s="18"/>
    </row>
    <row r="98" spans="3:17" x14ac:dyDescent="0.35">
      <c r="C98" s="35"/>
      <c r="D98" s="35"/>
      <c r="E98" s="36"/>
      <c r="F98" s="35"/>
      <c r="G98" s="36"/>
      <c r="H98" s="35"/>
      <c r="I98" s="35"/>
      <c r="J98" s="36"/>
      <c r="K98" s="35"/>
      <c r="L98" s="18"/>
      <c r="M98" s="35"/>
      <c r="N98" s="35"/>
      <c r="O98" s="35"/>
      <c r="P98" s="35"/>
      <c r="Q98" s="18"/>
    </row>
    <row r="99" spans="3:17" x14ac:dyDescent="0.35">
      <c r="C99" s="35"/>
      <c r="D99" s="35"/>
      <c r="E99" s="36"/>
      <c r="F99" s="35"/>
      <c r="G99" s="36"/>
      <c r="H99" s="35"/>
      <c r="I99" s="35"/>
      <c r="J99" s="36"/>
      <c r="K99" s="35"/>
      <c r="L99" s="18"/>
      <c r="M99" s="35"/>
      <c r="N99" s="35"/>
      <c r="O99" s="35"/>
      <c r="P99" s="35"/>
      <c r="Q99" s="18"/>
    </row>
    <row r="100" spans="3:17" x14ac:dyDescent="0.35">
      <c r="C100" s="35"/>
      <c r="D100" s="35"/>
      <c r="E100" s="36"/>
      <c r="F100" s="35"/>
      <c r="G100" s="36"/>
      <c r="H100" s="35"/>
      <c r="I100" s="35"/>
      <c r="J100" s="36"/>
      <c r="K100" s="35"/>
      <c r="L100" s="18"/>
      <c r="M100" s="35"/>
      <c r="N100" s="35"/>
      <c r="O100" s="35"/>
      <c r="P100" s="35"/>
      <c r="Q100" s="18"/>
    </row>
    <row r="101" spans="3:17" x14ac:dyDescent="0.35">
      <c r="C101" s="35"/>
      <c r="D101" s="35"/>
      <c r="E101" s="36"/>
      <c r="F101" s="35"/>
      <c r="G101" s="36"/>
      <c r="H101" s="35"/>
      <c r="I101" s="35"/>
      <c r="J101" s="36"/>
      <c r="K101" s="35"/>
      <c r="L101" s="18"/>
      <c r="M101" s="35"/>
      <c r="N101" s="35"/>
      <c r="O101" s="35"/>
      <c r="P101" s="35"/>
      <c r="Q101" s="18"/>
    </row>
    <row r="102" spans="3:17" x14ac:dyDescent="0.35">
      <c r="C102" s="35"/>
      <c r="D102" s="35"/>
      <c r="E102" s="36"/>
      <c r="F102" s="35"/>
      <c r="G102" s="36"/>
      <c r="H102" s="35"/>
      <c r="I102" s="35"/>
      <c r="J102" s="36"/>
      <c r="K102" s="35"/>
      <c r="L102" s="18"/>
      <c r="M102" s="35"/>
      <c r="N102" s="35"/>
      <c r="O102" s="35"/>
      <c r="P102" s="35"/>
      <c r="Q102" s="18"/>
    </row>
    <row r="103" spans="3:17" x14ac:dyDescent="0.35">
      <c r="C103" s="35"/>
      <c r="D103" s="35"/>
      <c r="E103" s="36"/>
      <c r="F103" s="35"/>
      <c r="G103" s="36"/>
      <c r="H103" s="35"/>
      <c r="I103" s="35"/>
      <c r="J103" s="36"/>
      <c r="K103" s="35"/>
      <c r="L103" s="18"/>
      <c r="M103" s="35"/>
      <c r="N103" s="35"/>
      <c r="O103" s="35"/>
      <c r="P103" s="35"/>
      <c r="Q103" s="18"/>
    </row>
    <row r="104" spans="3:17" x14ac:dyDescent="0.35">
      <c r="C104" s="35"/>
      <c r="D104" s="35"/>
      <c r="E104" s="36"/>
      <c r="F104" s="35"/>
      <c r="G104" s="36"/>
      <c r="H104" s="35"/>
      <c r="I104" s="35"/>
      <c r="J104" s="36"/>
      <c r="K104" s="35"/>
      <c r="L104" s="18"/>
      <c r="M104" s="35"/>
      <c r="N104" s="35"/>
      <c r="O104" s="35"/>
      <c r="P104" s="35"/>
      <c r="Q104" s="18"/>
    </row>
    <row r="105" spans="3:17" x14ac:dyDescent="0.35">
      <c r="C105" s="35"/>
      <c r="D105" s="35"/>
      <c r="E105" s="36"/>
      <c r="F105" s="35"/>
      <c r="G105" s="36"/>
      <c r="H105" s="35"/>
      <c r="I105" s="35"/>
      <c r="J105" s="36"/>
      <c r="K105" s="35"/>
      <c r="L105" s="18"/>
      <c r="M105" s="35"/>
      <c r="N105" s="35"/>
      <c r="O105" s="35"/>
      <c r="P105" s="35"/>
      <c r="Q105" s="18"/>
    </row>
    <row r="106" spans="3:17" x14ac:dyDescent="0.35">
      <c r="C106" s="35"/>
      <c r="D106" s="35"/>
      <c r="E106" s="36"/>
      <c r="F106" s="35"/>
      <c r="G106" s="36"/>
      <c r="H106" s="35"/>
      <c r="I106" s="35"/>
      <c r="J106" s="36"/>
      <c r="K106" s="35"/>
      <c r="L106" s="18"/>
      <c r="M106" s="35"/>
      <c r="N106" s="35"/>
      <c r="O106" s="35"/>
      <c r="P106" s="35"/>
      <c r="Q106" s="18"/>
    </row>
    <row r="107" spans="3:17" x14ac:dyDescent="0.35">
      <c r="C107" s="35"/>
      <c r="D107" s="35"/>
      <c r="E107" s="36"/>
      <c r="F107" s="35"/>
      <c r="G107" s="36"/>
      <c r="H107" s="35"/>
      <c r="I107" s="35"/>
      <c r="J107" s="36"/>
      <c r="K107" s="35"/>
      <c r="L107" s="18"/>
      <c r="M107" s="35"/>
      <c r="N107" s="35"/>
      <c r="O107" s="35"/>
      <c r="P107" s="35"/>
      <c r="Q107" s="18"/>
    </row>
    <row r="108" spans="3:17" x14ac:dyDescent="0.35">
      <c r="C108" s="35"/>
      <c r="D108" s="35"/>
      <c r="E108" s="36"/>
      <c r="F108" s="35"/>
      <c r="G108" s="36"/>
      <c r="H108" s="35"/>
      <c r="I108" s="35"/>
      <c r="J108" s="36"/>
      <c r="K108" s="35"/>
      <c r="L108" s="18"/>
      <c r="M108" s="35"/>
      <c r="N108" s="35"/>
      <c r="O108" s="35"/>
      <c r="P108" s="35"/>
      <c r="Q108" s="18"/>
    </row>
    <row r="109" spans="3:17" x14ac:dyDescent="0.35">
      <c r="C109" s="35"/>
      <c r="D109" s="35"/>
      <c r="E109" s="36"/>
      <c r="F109" s="35"/>
      <c r="G109" s="36"/>
      <c r="H109" s="35"/>
      <c r="I109" s="35"/>
      <c r="J109" s="36"/>
      <c r="K109" s="35"/>
      <c r="L109" s="18"/>
      <c r="M109" s="35"/>
      <c r="N109" s="35"/>
      <c r="O109" s="35"/>
      <c r="P109" s="35"/>
      <c r="Q109" s="18"/>
    </row>
    <row r="110" spans="3:17" x14ac:dyDescent="0.35">
      <c r="C110" s="35"/>
      <c r="D110" s="35"/>
      <c r="E110" s="36"/>
      <c r="F110" s="35"/>
      <c r="G110" s="36"/>
      <c r="H110" s="35"/>
      <c r="I110" s="35"/>
      <c r="J110" s="36"/>
      <c r="K110" s="35"/>
      <c r="L110" s="18"/>
      <c r="M110" s="35"/>
      <c r="N110" s="35"/>
      <c r="O110" s="35"/>
      <c r="P110" s="35"/>
      <c r="Q110" s="18"/>
    </row>
    <row r="111" spans="3:17" x14ac:dyDescent="0.35">
      <c r="C111" s="35"/>
      <c r="D111" s="35"/>
      <c r="E111" s="36"/>
      <c r="F111" s="35"/>
      <c r="G111" s="36"/>
      <c r="H111" s="35"/>
      <c r="I111" s="35"/>
      <c r="J111" s="36"/>
      <c r="K111" s="35"/>
      <c r="L111" s="18"/>
      <c r="M111" s="35"/>
      <c r="N111" s="35"/>
      <c r="O111" s="35"/>
      <c r="P111" s="35"/>
      <c r="Q111" s="18"/>
    </row>
    <row r="112" spans="3:17" x14ac:dyDescent="0.35">
      <c r="C112" s="35"/>
      <c r="D112" s="35"/>
      <c r="E112" s="36"/>
      <c r="F112" s="35"/>
      <c r="G112" s="36"/>
      <c r="H112" s="35"/>
      <c r="I112" s="35"/>
      <c r="J112" s="36"/>
      <c r="K112" s="35"/>
      <c r="L112" s="18"/>
      <c r="M112" s="35"/>
      <c r="N112" s="35"/>
      <c r="O112" s="35"/>
      <c r="P112" s="35"/>
      <c r="Q112" s="18"/>
    </row>
  </sheetData>
  <mergeCells count="67">
    <mergeCell ref="G30:G31"/>
    <mergeCell ref="H30:H31"/>
    <mergeCell ref="I30:I31"/>
    <mergeCell ref="J30:J31"/>
    <mergeCell ref="G28:G29"/>
    <mergeCell ref="H28:H29"/>
    <mergeCell ref="I28:I29"/>
    <mergeCell ref="J28:J29"/>
    <mergeCell ref="F28:F29"/>
    <mergeCell ref="A30:A31"/>
    <mergeCell ref="B30:B31"/>
    <mergeCell ref="C30:C31"/>
    <mergeCell ref="D30:D31"/>
    <mergeCell ref="E30:E31"/>
    <mergeCell ref="F30:F31"/>
    <mergeCell ref="A27:A29"/>
    <mergeCell ref="B27:B29"/>
    <mergeCell ref="C27:C29"/>
    <mergeCell ref="D27:D29"/>
    <mergeCell ref="E27:E29"/>
    <mergeCell ref="F23:F25"/>
    <mergeCell ref="G23:G25"/>
    <mergeCell ref="H23:H25"/>
    <mergeCell ref="I23:I25"/>
    <mergeCell ref="J23:J25"/>
    <mergeCell ref="F19:F22"/>
    <mergeCell ref="G19:G22"/>
    <mergeCell ref="H19:H22"/>
    <mergeCell ref="I19:I22"/>
    <mergeCell ref="J19:J22"/>
    <mergeCell ref="A19:A26"/>
    <mergeCell ref="B19:B26"/>
    <mergeCell ref="C19:C26"/>
    <mergeCell ref="D19:D26"/>
    <mergeCell ref="E19:E26"/>
    <mergeCell ref="F12:F16"/>
    <mergeCell ref="G12:G16"/>
    <mergeCell ref="H12:H16"/>
    <mergeCell ref="I12:I16"/>
    <mergeCell ref="J12:J16"/>
    <mergeCell ref="F9:F11"/>
    <mergeCell ref="G9:G11"/>
    <mergeCell ref="H9:H11"/>
    <mergeCell ref="I9:I11"/>
    <mergeCell ref="J9:J11"/>
    <mergeCell ref="A9:A18"/>
    <mergeCell ref="B9:B18"/>
    <mergeCell ref="C9:C18"/>
    <mergeCell ref="D9:D18"/>
    <mergeCell ref="E9:E18"/>
    <mergeCell ref="F5:F6"/>
    <mergeCell ref="G5:G6"/>
    <mergeCell ref="H5:H6"/>
    <mergeCell ref="I5:I6"/>
    <mergeCell ref="J5:J6"/>
    <mergeCell ref="A4:A8"/>
    <mergeCell ref="B4:B8"/>
    <mergeCell ref="C4:C8"/>
    <mergeCell ref="D4:D8"/>
    <mergeCell ref="E4:E8"/>
    <mergeCell ref="A1:P1"/>
    <mergeCell ref="A2:A3"/>
    <mergeCell ref="D2:E2"/>
    <mergeCell ref="F2:F3"/>
    <mergeCell ref="I2:J2"/>
    <mergeCell ref="K2:L2"/>
    <mergeCell ref="O2:P2"/>
  </mergeCells>
  <printOptions horizontalCentered="1"/>
  <pageMargins left="0.23622047244094491" right="0.31496062992125984" top="0.35433070866141736" bottom="0.31496062992125984" header="0.23622047244094491" footer="0.19685039370078741"/>
  <pageSetup paperSize="9" scale="35" orientation="landscape" r:id="rId1"/>
  <headerFooter alignWithMargins="0"/>
  <ignoredErrors>
    <ignoredError sqref="G9:H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Legenda uso 76 ordinato CLC</vt:lpstr>
      <vt:lpstr>1976-1994</vt:lpstr>
      <vt:lpstr>1976-1994 sintetica</vt:lpstr>
      <vt:lpstr>'1976-1994'!Area_stampa</vt:lpstr>
      <vt:lpstr>'1976-1994 sintetica'!Area_stampa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Masi Sara</cp:lastModifiedBy>
  <cp:lastPrinted>2010-12-27T10:06:24Z</cp:lastPrinted>
  <dcterms:created xsi:type="dcterms:W3CDTF">2007-07-11T09:18:36Z</dcterms:created>
  <dcterms:modified xsi:type="dcterms:W3CDTF">2015-11-30T09:08:22Z</dcterms:modified>
</cp:coreProperties>
</file>